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008121\Desktop\"/>
    </mc:Choice>
  </mc:AlternateContent>
  <xr:revisionPtr revIDLastSave="0" documentId="8_{378710B7-CC6B-48AB-830D-8E932729BB62}" xr6:coauthVersionLast="44" xr6:coauthVersionMax="44" xr10:uidLastSave="{00000000-0000-0000-0000-000000000000}"/>
  <bookViews>
    <workbookView xWindow="-120" yWindow="-120" windowWidth="29040" windowHeight="15840" xr2:uid="{08ECD3CC-1EC5-46F2-B1FB-1A4843CE5A3A}"/>
  </bookViews>
  <sheets>
    <sheet name="Instrukcja" sheetId="1" r:id="rId1"/>
    <sheet name="Profile" sheetId="2" r:id="rId2"/>
    <sheet name="Wycena szczegółowa" sheetId="3" r:id="rId3"/>
    <sheet name="Podsumowanie kosztów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4" l="1"/>
  <c r="C30" i="4"/>
  <c r="D29" i="4"/>
  <c r="D28" i="4"/>
  <c r="D20" i="4"/>
  <c r="D16" i="4"/>
  <c r="D12" i="4"/>
  <c r="D8" i="4"/>
  <c r="C5" i="4"/>
  <c r="E39" i="3"/>
  <c r="L37" i="3"/>
  <c r="K37" i="3"/>
  <c r="J37" i="3"/>
  <c r="I37" i="3"/>
  <c r="H37" i="3"/>
  <c r="G37" i="3"/>
  <c r="F37" i="3"/>
  <c r="E37" i="3"/>
  <c r="F32" i="3"/>
  <c r="F33" i="3" s="1"/>
  <c r="L26" i="3"/>
  <c r="K26" i="3"/>
  <c r="J26" i="3"/>
  <c r="I26" i="3"/>
  <c r="H26" i="3"/>
  <c r="G26" i="3"/>
  <c r="F26" i="3"/>
  <c r="E26" i="3"/>
  <c r="C25" i="3"/>
  <c r="D27" i="4" s="1"/>
  <c r="C24" i="3"/>
  <c r="D26" i="4" s="1"/>
  <c r="B24" i="3"/>
  <c r="C23" i="3"/>
  <c r="D25" i="4" s="1"/>
  <c r="B23" i="3"/>
  <c r="C22" i="3"/>
  <c r="D24" i="4" s="1"/>
  <c r="C21" i="3"/>
  <c r="D23" i="4" s="1"/>
  <c r="B21" i="3"/>
  <c r="C20" i="3"/>
  <c r="D22" i="4" s="1"/>
  <c r="B20" i="3"/>
  <c r="C19" i="3"/>
  <c r="D21" i="4" s="1"/>
  <c r="B19" i="3"/>
  <c r="C18" i="3"/>
  <c r="B18" i="3"/>
  <c r="C17" i="3"/>
  <c r="D19" i="4" s="1"/>
  <c r="B17" i="3"/>
  <c r="C16" i="3"/>
  <c r="D18" i="4" s="1"/>
  <c r="B16" i="3"/>
  <c r="C15" i="3"/>
  <c r="D17" i="4" s="1"/>
  <c r="B15" i="3"/>
  <c r="C14" i="3"/>
  <c r="B14" i="3"/>
  <c r="C13" i="3"/>
  <c r="D15" i="4" s="1"/>
  <c r="B13" i="3"/>
  <c r="C12" i="3"/>
  <c r="D14" i="4" s="1"/>
  <c r="B12" i="3"/>
  <c r="C11" i="3"/>
  <c r="D13" i="4" s="1"/>
  <c r="B11" i="3"/>
  <c r="C10" i="3"/>
  <c r="B10" i="3"/>
  <c r="C9" i="3"/>
  <c r="D11" i="4" s="1"/>
  <c r="B9" i="3"/>
  <c r="C8" i="3"/>
  <c r="D10" i="4" s="1"/>
  <c r="B8" i="3"/>
  <c r="C7" i="3"/>
  <c r="D9" i="4" s="1"/>
  <c r="B7" i="3"/>
  <c r="C6" i="3"/>
  <c r="B6" i="3"/>
  <c r="C5" i="3"/>
  <c r="D7" i="4" s="1"/>
  <c r="B5" i="3"/>
  <c r="C4" i="3"/>
  <c r="D6" i="4" s="1"/>
  <c r="D5" i="4" s="1"/>
  <c r="D31" i="4" s="1"/>
  <c r="B4" i="3"/>
  <c r="L2" i="3"/>
  <c r="K2" i="3"/>
  <c r="J2" i="3"/>
  <c r="I2" i="3"/>
  <c r="H2" i="3"/>
  <c r="G2" i="3"/>
  <c r="F2" i="3"/>
  <c r="E2" i="3"/>
  <c r="B11" i="2"/>
</calcChain>
</file>

<file path=xl/sharedStrings.xml><?xml version="1.0" encoding="utf-8"?>
<sst xmlns="http://schemas.openxmlformats.org/spreadsheetml/2006/main" count="98" uniqueCount="63">
  <si>
    <t>Załącznik nr 6 do RFI - Arkusz Wyceny - INSTRUKCJA</t>
  </si>
  <si>
    <t>1) Wykonawca jest zobowiązany zastosować format określony w Arkuszu Wyceny, podczas dokonywania wyceny oferty dotyczącej zakresu wdrożenia określonego w Zapytaniu</t>
  </si>
  <si>
    <t>2) Wykonawca nie może zmieniać układu, formuł, treści tabeli. W przypadku wątpliwości należy skontaktować się z Zamawiającym.</t>
  </si>
  <si>
    <t>3) Wykonawca zobowiązany jest wycenić każde  zadanie wskazane w Zapytaniu</t>
  </si>
  <si>
    <t xml:space="preserve">4) Należy tabele wypełnić danymi w taki sposób, aby przedstawione zostały wszystkie koszty usług potrzebne do wykonania zamówienia. </t>
  </si>
  <si>
    <t>5) Wykonawca wypełnia TYLKO pola zaznaczone kolorem żółtym!!!!</t>
  </si>
  <si>
    <t>Nazwa Profilu Specjalisty w Zespole Projektowym</t>
  </si>
  <si>
    <t>Stawka za osobodzień (PLN/MD)</t>
  </si>
  <si>
    <t>A</t>
  </si>
  <si>
    <t>B</t>
  </si>
  <si>
    <t>C</t>
  </si>
  <si>
    <t>D</t>
  </si>
  <si>
    <t>E</t>
  </si>
  <si>
    <t>F</t>
  </si>
  <si>
    <t>G</t>
  </si>
  <si>
    <t>H</t>
  </si>
  <si>
    <t>średnia</t>
  </si>
  <si>
    <t>ZAKRES PODSTAWOWY</t>
  </si>
  <si>
    <t>PROFILE</t>
  </si>
  <si>
    <t>Liczba osobodni</t>
  </si>
  <si>
    <t>Wartość (PLN)</t>
  </si>
  <si>
    <t>Rodzaj prac / aktywności</t>
  </si>
  <si>
    <t>ZADANIA</t>
  </si>
  <si>
    <t>Liczba MD</t>
  </si>
  <si>
    <t>1. - Dokumentacja projektowa i powykonawcza</t>
  </si>
  <si>
    <t>2. - Instalacja oprogramowania głównego</t>
  </si>
  <si>
    <t>3. - Instalacja oprogramowania agentów</t>
  </si>
  <si>
    <t>4. - Wykonanie wymaganych integracji</t>
  </si>
  <si>
    <t>5. - Testy</t>
  </si>
  <si>
    <t>6. - Szkolenia</t>
  </si>
  <si>
    <t>7. Monitorowanie wymaganych danych oraz przygotowanie raportów dla urządzeń serwerowych:</t>
  </si>
  <si>
    <t>7.1 -  Wprowadzenie wymaganych danych oraz przygotowanie raportu dla Licencji Microsoft</t>
  </si>
  <si>
    <t>7.2 - Wprowadzenie wymaganych danych oraz przygotowanie raportu dla Licencji Oracle</t>
  </si>
  <si>
    <t>7.3 - Wprowadzenie wymaganych danych oraz przygotowanie raportu dla Licencji IBM</t>
  </si>
  <si>
    <t>7.4 - Wprowadzenie wymaganych danych oraz przygotowanie raportu dla Licencji SAP</t>
  </si>
  <si>
    <t>7.5 - Wprowadzenie wymaganych danych oraz przygotowanie raportu dla Licencji RedHat</t>
  </si>
  <si>
    <t>7.6 - Wprowadzenie wymaganych danych oraz przygotowanie raportu dla Licencji Vmware</t>
  </si>
  <si>
    <t>7.8 - Wprowadzenie wymaganych danych oraz przygotowanie raportu dla pozzostałych</t>
  </si>
  <si>
    <t>8. - Monitorowanie wymaganych danych oraz przygotowanie raportów dla stacji roboczych</t>
  </si>
  <si>
    <t>9. - Audyt otwarcia dla urządzeń serwerowych</t>
  </si>
  <si>
    <t>10. - Utrzymanie licencji w okresie 36 miesięcy</t>
  </si>
  <si>
    <t>11. - Serwis gwarancyjny 12 miesięcy</t>
  </si>
  <si>
    <t>12. - Doradztwo w okresie 12 miesięcy w wymiarze  50 MD/rok i rozliczana w modelu T&amp;M.</t>
  </si>
  <si>
    <t>13. - Audyt potwierdzający - po 12 miesiącach</t>
  </si>
  <si>
    <t>14. - Audyt potwierdzający - po 24 miesiącach</t>
  </si>
  <si>
    <t>15. - Zamówienia zmian (CRy) - dodatkowe modyfikacje wykraczające poza określony zakres o łącznej czasochłonności nieprzekraczającej 30 Dni Roboczych</t>
  </si>
  <si>
    <t>Dostawa - Licencje oprogramowania z 36 miesięcznym wsparciem producenta</t>
  </si>
  <si>
    <t>WYCENA</t>
  </si>
  <si>
    <t>Numer seryjny</t>
  </si>
  <si>
    <t>Ilość</t>
  </si>
  <si>
    <t>Opis</t>
  </si>
  <si>
    <t>Cena jednostkowa</t>
  </si>
  <si>
    <t>Koszt licencji</t>
  </si>
  <si>
    <t>OPCJA - Dodatkowe prace</t>
  </si>
  <si>
    <t>Średnia cena za MD</t>
  </si>
  <si>
    <t>Audyt otwarcia dla stacji roboczych</t>
  </si>
  <si>
    <t>Lp.</t>
  </si>
  <si>
    <t>PODSUMOWANIE ŁĄCZNEJ CENY OFERTY</t>
  </si>
  <si>
    <t>I</t>
  </si>
  <si>
    <t>ZAKUP LICENCJI</t>
  </si>
  <si>
    <t>II</t>
  </si>
  <si>
    <t>ZAKRES OPCJONALNY</t>
  </si>
  <si>
    <t>ŁĄCZNA WARTOŚĆ OFERTY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</si>
</sst>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\ [$zł-415]_-;\-* #,##0\ [$zł-415]_-;_-* &quot;-&quot;\ [$zł-415]_-;_-@_-"/>
    <numFmt numFmtId="165" formatCode="#,##0.0"/>
    <numFmt numFmtId="166" formatCode="0.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Arial Narrow"/>
      <family val="2"/>
      <charset val="238"/>
    </font>
    <font>
      <sz val="16"/>
      <name val="Arial Narrow"/>
      <family val="2"/>
      <charset val="238"/>
    </font>
    <font>
      <sz val="16"/>
      <color theme="1"/>
      <name val="Arial Narrow"/>
      <family val="2"/>
      <charset val="238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sz val="10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9"/>
      <name val="Arial Narrow"/>
      <family val="2"/>
      <charset val="238"/>
    </font>
    <font>
      <sz val="11"/>
      <color theme="1"/>
      <name val="Calibri"/>
      <family val="2"/>
      <scheme val="minor"/>
    </font>
    <font>
      <b/>
      <sz val="12"/>
      <color rgb="FFFF0000"/>
      <name val="Arial Narrow"/>
      <family val="2"/>
      <charset val="238"/>
    </font>
    <font>
      <b/>
      <i/>
      <u/>
      <sz val="11"/>
      <name val="Arial Narrow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BAF42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BFD73B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1" fillId="0" borderId="0"/>
  </cellStyleXfs>
  <cellXfs count="7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3" fillId="2" borderId="0" xfId="0" applyFont="1" applyFill="1"/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44" fontId="6" fillId="2" borderId="1" xfId="2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9" fillId="0" borderId="0" xfId="3" applyFont="1" applyAlignment="1">
      <alignment vertical="top"/>
    </xf>
    <xf numFmtId="3" fontId="8" fillId="0" borderId="1" xfId="3" applyNumberFormat="1" applyFont="1" applyBorder="1" applyAlignment="1">
      <alignment horizontal="center" vertical="center" wrapText="1"/>
    </xf>
    <xf numFmtId="0" fontId="9" fillId="4" borderId="1" xfId="3" applyFont="1" applyFill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4" fontId="8" fillId="0" borderId="1" xfId="3" applyNumberFormat="1" applyFont="1" applyBorder="1" applyAlignment="1">
      <alignment horizontal="center" vertical="center" wrapText="1"/>
    </xf>
    <xf numFmtId="0" fontId="9" fillId="0" borderId="0" xfId="3" applyFont="1" applyAlignment="1">
      <alignment vertical="center"/>
    </xf>
    <xf numFmtId="0" fontId="8" fillId="0" borderId="1" xfId="3" applyFont="1" applyBorder="1" applyAlignment="1">
      <alignment horizontal="center" vertical="top" wrapText="1"/>
    </xf>
    <xf numFmtId="165" fontId="9" fillId="0" borderId="1" xfId="3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165" fontId="9" fillId="2" borderId="1" xfId="3" applyNumberFormat="1" applyFont="1" applyFill="1" applyBorder="1" applyAlignment="1">
      <alignment horizontal="center" vertical="center" wrapText="1"/>
    </xf>
    <xf numFmtId="0" fontId="9" fillId="0" borderId="0" xfId="3" applyFont="1" applyAlignment="1">
      <alignment vertical="center" wrapText="1"/>
    </xf>
    <xf numFmtId="0" fontId="9" fillId="0" borderId="1" xfId="0" applyFont="1" applyBorder="1" applyAlignment="1">
      <alignment horizontal="left" vertical="top" wrapText="1" indent="1"/>
    </xf>
    <xf numFmtId="165" fontId="9" fillId="4" borderId="1" xfId="3" applyNumberFormat="1" applyFont="1" applyFill="1" applyBorder="1" applyAlignment="1">
      <alignment horizontal="center" vertical="center" wrapText="1"/>
    </xf>
    <xf numFmtId="3" fontId="9" fillId="4" borderId="1" xfId="3" applyNumberFormat="1" applyFont="1" applyFill="1" applyBorder="1" applyAlignment="1">
      <alignment horizontal="left" vertical="center" wrapText="1"/>
    </xf>
    <xf numFmtId="165" fontId="9" fillId="0" borderId="2" xfId="3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vertical="top" wrapText="1"/>
    </xf>
    <xf numFmtId="3" fontId="9" fillId="0" borderId="1" xfId="3" applyNumberFormat="1" applyFont="1" applyBorder="1" applyAlignment="1">
      <alignment horizontal="center" vertical="top" wrapText="1"/>
    </xf>
    <xf numFmtId="3" fontId="9" fillId="0" borderId="0" xfId="3" applyNumberFormat="1" applyFont="1" applyAlignment="1">
      <alignment horizontal="center" vertical="top" wrapText="1"/>
    </xf>
    <xf numFmtId="3" fontId="8" fillId="0" borderId="1" xfId="3" applyNumberFormat="1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top" wrapText="1"/>
    </xf>
    <xf numFmtId="3" fontId="9" fillId="0" borderId="1" xfId="3" applyNumberFormat="1" applyFont="1" applyBorder="1" applyAlignment="1">
      <alignment horizontal="center" vertical="center"/>
    </xf>
    <xf numFmtId="3" fontId="9" fillId="2" borderId="1" xfId="3" applyNumberFormat="1" applyFont="1" applyFill="1" applyBorder="1" applyAlignment="1">
      <alignment horizontal="center" vertical="center"/>
    </xf>
    <xf numFmtId="0" fontId="11" fillId="5" borderId="1" xfId="4" applyFill="1" applyBorder="1" applyAlignment="1">
      <alignment wrapText="1"/>
    </xf>
    <xf numFmtId="166" fontId="9" fillId="0" borderId="1" xfId="3" applyNumberFormat="1" applyFont="1" applyBorder="1" applyAlignment="1">
      <alignment horizontal="center" vertical="top"/>
    </xf>
    <xf numFmtId="3" fontId="9" fillId="0" borderId="0" xfId="3" applyNumberFormat="1" applyFont="1" applyAlignment="1">
      <alignment horizontal="center" vertical="top"/>
    </xf>
    <xf numFmtId="0" fontId="9" fillId="0" borderId="0" xfId="3" applyFont="1" applyAlignment="1">
      <alignment vertical="top" wrapText="1"/>
    </xf>
    <xf numFmtId="0" fontId="9" fillId="0" borderId="0" xfId="3" applyFont="1" applyAlignment="1">
      <alignment horizontal="center" vertical="top"/>
    </xf>
    <xf numFmtId="166" fontId="8" fillId="0" borderId="1" xfId="3" applyNumberFormat="1" applyFont="1" applyBorder="1" applyAlignment="1">
      <alignment horizontal="center" vertical="top"/>
    </xf>
    <xf numFmtId="166" fontId="8" fillId="0" borderId="0" xfId="3" applyNumberFormat="1" applyFont="1" applyAlignment="1">
      <alignment horizontal="center" vertical="top"/>
    </xf>
    <xf numFmtId="3" fontId="9" fillId="2" borderId="1" xfId="0" applyNumberFormat="1" applyFont="1" applyFill="1" applyBorder="1" applyAlignment="1">
      <alignment horizontal="center" vertical="top"/>
    </xf>
    <xf numFmtId="0" fontId="9" fillId="0" borderId="0" xfId="0" applyFont="1"/>
    <xf numFmtId="0" fontId="12" fillId="0" borderId="0" xfId="0" applyFont="1"/>
    <xf numFmtId="43" fontId="9" fillId="0" borderId="0" xfId="1" applyFont="1" applyAlignment="1">
      <alignment horizontal="center" vertical="center"/>
    </xf>
    <xf numFmtId="0" fontId="13" fillId="0" borderId="0" xfId="0" applyFont="1"/>
    <xf numFmtId="0" fontId="14" fillId="6" borderId="6" xfId="0" applyFont="1" applyFill="1" applyBorder="1" applyAlignment="1">
      <alignment horizontal="center" vertical="center"/>
    </xf>
    <xf numFmtId="3" fontId="14" fillId="7" borderId="9" xfId="0" applyNumberFormat="1" applyFont="1" applyFill="1" applyBorder="1" applyAlignment="1">
      <alignment horizontal="center" vertical="center" wrapText="1"/>
    </xf>
    <xf numFmtId="165" fontId="14" fillId="7" borderId="10" xfId="0" applyNumberFormat="1" applyFont="1" applyFill="1" applyBorder="1" applyAlignment="1">
      <alignment horizontal="left" vertical="center"/>
    </xf>
    <xf numFmtId="43" fontId="15" fillId="7" borderId="11" xfId="1" applyFont="1" applyFill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left" vertical="center" wrapText="1" indent="1"/>
    </xf>
    <xf numFmtId="43" fontId="15" fillId="8" borderId="13" xfId="1" applyFont="1" applyFill="1" applyBorder="1" applyAlignment="1">
      <alignment horizontal="center" vertical="center"/>
    </xf>
    <xf numFmtId="43" fontId="14" fillId="9" borderId="8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3" fontId="8" fillId="4" borderId="1" xfId="3" applyNumberFormat="1" applyFont="1" applyFill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top" wrapText="1"/>
    </xf>
    <xf numFmtId="0" fontId="8" fillId="0" borderId="4" xfId="3" applyFont="1" applyBorder="1" applyAlignment="1">
      <alignment horizontal="center" vertical="top" wrapText="1"/>
    </xf>
    <xf numFmtId="0" fontId="8" fillId="0" borderId="5" xfId="3" applyFont="1" applyBorder="1" applyAlignment="1">
      <alignment horizontal="center" vertical="top" wrapText="1"/>
    </xf>
    <xf numFmtId="3" fontId="9" fillId="3" borderId="3" xfId="3" applyNumberFormat="1" applyFont="1" applyFill="1" applyBorder="1" applyAlignment="1">
      <alignment horizontal="center" vertical="center" wrapText="1"/>
    </xf>
    <xf numFmtId="3" fontId="9" fillId="3" borderId="4" xfId="3" applyNumberFormat="1" applyFont="1" applyFill="1" applyBorder="1" applyAlignment="1">
      <alignment horizontal="center" vertical="center" wrapText="1"/>
    </xf>
    <xf numFmtId="3" fontId="9" fillId="3" borderId="5" xfId="3" applyNumberFormat="1" applyFont="1" applyFill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top"/>
    </xf>
    <xf numFmtId="3" fontId="14" fillId="6" borderId="7" xfId="0" applyNumberFormat="1" applyFont="1" applyFill="1" applyBorder="1" applyAlignment="1">
      <alignment horizontal="center" vertical="center" wrapText="1"/>
    </xf>
    <xf numFmtId="3" fontId="14" fillId="6" borderId="8" xfId="0" applyNumberFormat="1" applyFont="1" applyFill="1" applyBorder="1" applyAlignment="1">
      <alignment horizontal="center" vertical="center" wrapText="1"/>
    </xf>
    <xf numFmtId="165" fontId="16" fillId="9" borderId="14" xfId="0" applyNumberFormat="1" applyFont="1" applyFill="1" applyBorder="1" applyAlignment="1">
      <alignment horizontal="right" vertical="center" wrapText="1" indent="1"/>
    </xf>
    <xf numFmtId="165" fontId="16" fillId="9" borderId="15" xfId="0" applyNumberFormat="1" applyFont="1" applyFill="1" applyBorder="1" applyAlignment="1">
      <alignment horizontal="right" vertical="center" wrapText="1" indent="1"/>
    </xf>
  </cellXfs>
  <cellStyles count="5">
    <cellStyle name="Dziesiętny" xfId="1" builtinId="3"/>
    <cellStyle name="Normalny" xfId="0" builtinId="0"/>
    <cellStyle name="Normalny 2" xfId="3" xr:uid="{48CDD90C-82D2-4A14-929F-8E5DF4F26944}"/>
    <cellStyle name="Normalny 2 2" xfId="4" xr:uid="{0D585B03-3265-4AD9-964A-747BFEEBF83A}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eite.energa.loc/Users/22009564/Desktop/Za&#322;&#261;cznik%20nr%205%20-%20Arkusz%20Wyceny%20Zada&#324;_s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bis"/>
      <sheetName val="Instrukcja "/>
      <sheetName val="Profile"/>
      <sheetName val="Wycena szczegółowa"/>
      <sheetName val="Podsumowanie kosztów"/>
    </sheetNames>
    <sheetDataSet>
      <sheetData sheetId="0" refreshError="1"/>
      <sheetData sheetId="1" refreshError="1"/>
      <sheetData sheetId="2" refreshError="1">
        <row r="3">
          <cell r="A3" t="str">
            <v>A</v>
          </cell>
        </row>
        <row r="4">
          <cell r="A4" t="str">
            <v>B</v>
          </cell>
        </row>
        <row r="5">
          <cell r="A5" t="str">
            <v>C</v>
          </cell>
        </row>
        <row r="6">
          <cell r="A6" t="str">
            <v>D</v>
          </cell>
        </row>
        <row r="7">
          <cell r="A7" t="str">
            <v>E</v>
          </cell>
        </row>
        <row r="8">
          <cell r="A8" t="str">
            <v>F</v>
          </cell>
        </row>
        <row r="9">
          <cell r="A9" t="str">
            <v>G</v>
          </cell>
        </row>
        <row r="10">
          <cell r="A10" t="str">
            <v>H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94EEF-68E2-41D1-8089-C280EF79A278}">
  <dimension ref="A2:H8"/>
  <sheetViews>
    <sheetView tabSelected="1" workbookViewId="0">
      <selection activeCell="M13" sqref="M13"/>
    </sheetView>
  </sheetViews>
  <sheetFormatPr defaultColWidth="9.140625" defaultRowHeight="20.25" x14ac:dyDescent="0.3"/>
  <cols>
    <col min="1" max="16384" width="9.140625" style="2"/>
  </cols>
  <sheetData>
    <row r="2" spans="1:8" x14ac:dyDescent="0.3">
      <c r="A2" s="1" t="s">
        <v>0</v>
      </c>
    </row>
    <row r="4" spans="1:8" x14ac:dyDescent="0.3">
      <c r="A4" s="3" t="s">
        <v>1</v>
      </c>
    </row>
    <row r="5" spans="1:8" x14ac:dyDescent="0.3">
      <c r="A5" s="3" t="s">
        <v>2</v>
      </c>
    </row>
    <row r="6" spans="1:8" x14ac:dyDescent="0.3">
      <c r="A6" s="3" t="s">
        <v>3</v>
      </c>
    </row>
    <row r="7" spans="1:8" x14ac:dyDescent="0.3">
      <c r="A7" s="3" t="s">
        <v>4</v>
      </c>
    </row>
    <row r="8" spans="1:8" x14ac:dyDescent="0.3">
      <c r="A8" s="4" t="s">
        <v>5</v>
      </c>
      <c r="B8" s="4"/>
      <c r="C8" s="4"/>
      <c r="D8" s="4"/>
      <c r="E8" s="4"/>
      <c r="F8" s="4"/>
      <c r="G8" s="4"/>
      <c r="H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81158-FD72-46AA-B47E-26D3E3E05D05}">
  <dimension ref="A1:M11"/>
  <sheetViews>
    <sheetView workbookViewId="0">
      <selection activeCell="B23" sqref="B23"/>
    </sheetView>
  </sheetViews>
  <sheetFormatPr defaultColWidth="11.42578125" defaultRowHeight="18" x14ac:dyDescent="0.25"/>
  <cols>
    <col min="1" max="1" width="36" style="5" bestFit="1" customWidth="1"/>
    <col min="2" max="2" width="36.7109375" style="5" bestFit="1" customWidth="1"/>
    <col min="3" max="3" width="14.42578125" style="5" customWidth="1"/>
    <col min="4" max="4" width="11.42578125" style="5"/>
    <col min="5" max="5" width="9.85546875" style="5" customWidth="1"/>
    <col min="6" max="16384" width="11.42578125" style="5"/>
  </cols>
  <sheetData>
    <row r="1" spans="1:13" x14ac:dyDescent="0.25">
      <c r="A1" s="55" t="s">
        <v>6</v>
      </c>
      <c r="B1" s="55" t="s">
        <v>7</v>
      </c>
      <c r="F1" s="6"/>
      <c r="G1" s="6"/>
      <c r="H1" s="6"/>
      <c r="I1" s="6"/>
      <c r="J1" s="6"/>
      <c r="M1" s="6"/>
    </row>
    <row r="2" spans="1:13" x14ac:dyDescent="0.25">
      <c r="A2" s="55"/>
      <c r="B2" s="55"/>
      <c r="F2" s="6"/>
      <c r="G2" s="6"/>
      <c r="H2" s="6"/>
      <c r="I2" s="6"/>
      <c r="J2" s="6"/>
      <c r="M2" s="6"/>
    </row>
    <row r="3" spans="1:13" x14ac:dyDescent="0.25">
      <c r="A3" s="7" t="s">
        <v>8</v>
      </c>
      <c r="B3" s="8">
        <v>0</v>
      </c>
      <c r="F3" s="6"/>
      <c r="G3" s="6"/>
      <c r="H3" s="6"/>
      <c r="I3" s="6"/>
      <c r="J3" s="6"/>
      <c r="M3" s="6"/>
    </row>
    <row r="4" spans="1:13" x14ac:dyDescent="0.25">
      <c r="A4" s="7" t="s">
        <v>9</v>
      </c>
      <c r="B4" s="8">
        <v>0</v>
      </c>
      <c r="F4" s="6"/>
      <c r="G4" s="6"/>
      <c r="H4" s="6"/>
      <c r="I4" s="6"/>
      <c r="J4" s="6"/>
      <c r="M4" s="6"/>
    </row>
    <row r="5" spans="1:13" x14ac:dyDescent="0.25">
      <c r="A5" s="7" t="s">
        <v>10</v>
      </c>
      <c r="B5" s="8">
        <v>0</v>
      </c>
    </row>
    <row r="6" spans="1:13" x14ac:dyDescent="0.25">
      <c r="A6" s="7" t="s">
        <v>11</v>
      </c>
      <c r="B6" s="8">
        <v>0</v>
      </c>
    </row>
    <row r="7" spans="1:13" x14ac:dyDescent="0.25">
      <c r="A7" s="7" t="s">
        <v>12</v>
      </c>
      <c r="B7" s="8">
        <v>0</v>
      </c>
    </row>
    <row r="8" spans="1:13" x14ac:dyDescent="0.25">
      <c r="A8" s="7" t="s">
        <v>13</v>
      </c>
      <c r="B8" s="8">
        <v>0</v>
      </c>
    </row>
    <row r="9" spans="1:13" x14ac:dyDescent="0.25">
      <c r="A9" s="7" t="s">
        <v>14</v>
      </c>
      <c r="B9" s="8">
        <v>0</v>
      </c>
    </row>
    <row r="10" spans="1:13" x14ac:dyDescent="0.25">
      <c r="A10" s="7" t="s">
        <v>15</v>
      </c>
      <c r="B10" s="8">
        <v>0</v>
      </c>
    </row>
    <row r="11" spans="1:13" x14ac:dyDescent="0.25">
      <c r="A11" s="9" t="s">
        <v>16</v>
      </c>
      <c r="B11" s="10">
        <f>AVERAGE(B3:B10)</f>
        <v>0</v>
      </c>
    </row>
  </sheetData>
  <mergeCells count="2">
    <mergeCell ref="A1:A2"/>
    <mergeCell ref="B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1F9F2-8CF1-422D-B28A-32576998E839}">
  <dimension ref="B1:L47"/>
  <sheetViews>
    <sheetView zoomScale="85" zoomScaleNormal="85" workbookViewId="0">
      <selection activeCell="H31" sqref="H31"/>
    </sheetView>
  </sheetViews>
  <sheetFormatPr defaultColWidth="11.42578125" defaultRowHeight="16.5" x14ac:dyDescent="0.25"/>
  <cols>
    <col min="1" max="1" width="4.28515625" style="11" customWidth="1"/>
    <col min="2" max="2" width="15.7109375" style="37" bestFit="1" customWidth="1"/>
    <col min="3" max="3" width="17.28515625" style="37" customWidth="1"/>
    <col min="4" max="4" width="79.42578125" style="38" customWidth="1"/>
    <col min="5" max="5" width="11.7109375" style="39" customWidth="1"/>
    <col min="6" max="6" width="11.140625" style="39" customWidth="1"/>
    <col min="7" max="12" width="9.85546875" style="39" bestFit="1" customWidth="1"/>
    <col min="13" max="16384" width="11.42578125" style="11"/>
  </cols>
  <sheetData>
    <row r="1" spans="2:12" x14ac:dyDescent="0.25">
      <c r="B1" s="63" t="s">
        <v>17</v>
      </c>
      <c r="C1" s="64"/>
      <c r="D1" s="64"/>
      <c r="E1" s="64" t="s">
        <v>18</v>
      </c>
      <c r="F1" s="64"/>
      <c r="G1" s="64"/>
      <c r="H1" s="64"/>
      <c r="I1" s="64"/>
      <c r="J1" s="64"/>
      <c r="K1" s="64"/>
      <c r="L1" s="64"/>
    </row>
    <row r="2" spans="2:12" s="16" customFormat="1" x14ac:dyDescent="0.25">
      <c r="B2" s="12" t="s">
        <v>19</v>
      </c>
      <c r="C2" s="12" t="s">
        <v>20</v>
      </c>
      <c r="D2" s="13" t="s">
        <v>21</v>
      </c>
      <c r="E2" s="14" t="str">
        <f>Profile!$A$3</f>
        <v>A</v>
      </c>
      <c r="F2" s="14" t="str">
        <f>Profile!$A$4</f>
        <v>B</v>
      </c>
      <c r="G2" s="14" t="str">
        <f>Profile!$A$5</f>
        <v>C</v>
      </c>
      <c r="H2" s="14" t="str">
        <f>Profile!$A$6</f>
        <v>D</v>
      </c>
      <c r="I2" s="14" t="str">
        <f>Profile!$A$7</f>
        <v>E</v>
      </c>
      <c r="J2" s="15" t="str">
        <f>Profile!$A$8</f>
        <v>F</v>
      </c>
      <c r="K2" s="14" t="str">
        <f>Profile!$A$9</f>
        <v>G</v>
      </c>
      <c r="L2" s="14" t="str">
        <f>Profile!$A$10</f>
        <v>H</v>
      </c>
    </row>
    <row r="3" spans="2:12" ht="33" x14ac:dyDescent="0.25">
      <c r="B3" s="56" t="s">
        <v>22</v>
      </c>
      <c r="C3" s="56"/>
      <c r="D3" s="56"/>
      <c r="E3" s="17" t="s">
        <v>23</v>
      </c>
      <c r="F3" s="17" t="s">
        <v>23</v>
      </c>
      <c r="G3" s="17" t="s">
        <v>23</v>
      </c>
      <c r="H3" s="17" t="s">
        <v>23</v>
      </c>
      <c r="I3" s="17" t="s">
        <v>23</v>
      </c>
      <c r="J3" s="17" t="s">
        <v>23</v>
      </c>
      <c r="K3" s="17" t="s">
        <v>23</v>
      </c>
      <c r="L3" s="17" t="s">
        <v>23</v>
      </c>
    </row>
    <row r="4" spans="2:12" s="22" customFormat="1" x14ac:dyDescent="0.25">
      <c r="B4" s="18">
        <f>SUM(E4:L4)</f>
        <v>0</v>
      </c>
      <c r="C4" s="19">
        <f>(E4*Profile!$B$3)+(F4*Profile!$B$4)+(G4*Profile!$B$5)+(H4*Profile!$B$6)+(I4*Profile!$B$7)+(J4*Profile!$B$8)+(K4*Profile!$B$9)+(L4*Profile!$B$10)</f>
        <v>0</v>
      </c>
      <c r="D4" s="20" t="s">
        <v>24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</row>
    <row r="5" spans="2:12" s="22" customFormat="1" x14ac:dyDescent="0.25">
      <c r="B5" s="18">
        <f t="shared" ref="B5:B15" si="0">SUM(E5:L5)</f>
        <v>0</v>
      </c>
      <c r="C5" s="19">
        <f>(E5*Profile!$B$3)+(F5*Profile!$B$4)+(G5*Profile!$B$5)+(H5*Profile!$B$6)+(I5*Profile!$B$7)+(J5*Profile!$B$8)+(K5*Profile!$B$9)+(L5*Profile!$B$10)</f>
        <v>0</v>
      </c>
      <c r="D5" s="20" t="s">
        <v>25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</row>
    <row r="6" spans="2:12" s="22" customFormat="1" x14ac:dyDescent="0.25">
      <c r="B6" s="18">
        <f t="shared" si="0"/>
        <v>0</v>
      </c>
      <c r="C6" s="19">
        <f>(E6*Profile!$B$3)+(F6*Profile!$B$4)+(G6*Profile!$B$5)+(H6*Profile!$B$6)+(I6*Profile!$B$7)+(J6*Profile!$B$8)+(K6*Profile!$B$9)+(L6*Profile!$B$10)</f>
        <v>0</v>
      </c>
      <c r="D6" s="20" t="s">
        <v>26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</row>
    <row r="7" spans="2:12" s="22" customFormat="1" x14ac:dyDescent="0.25">
      <c r="B7" s="18">
        <f t="shared" si="0"/>
        <v>0</v>
      </c>
      <c r="C7" s="19">
        <f>(E7*Profile!$B$3)+(F7*Profile!$B$4)+(G7*Profile!$B$5)+(H7*Profile!$B$6)+(I7*Profile!$B$7)+(J7*Profile!$B$8)+(K7*Profile!$B$9)+(L7*Profile!$B$10)</f>
        <v>0</v>
      </c>
      <c r="D7" s="20" t="s">
        <v>27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</row>
    <row r="8" spans="2:12" s="22" customFormat="1" x14ac:dyDescent="0.25">
      <c r="B8" s="18">
        <f>SUM(E8:L8)</f>
        <v>0</v>
      </c>
      <c r="C8" s="19">
        <f>(E8*Profile!$B$3)+(F8*Profile!$B$4)+(G8*Profile!$B$5)+(H8*Profile!$B$6)+(I8*Profile!$B$7)+(J8*Profile!$B$8)+(K8*Profile!$B$9)+(L8*Profile!$B$10)</f>
        <v>0</v>
      </c>
      <c r="D8" s="20" t="s">
        <v>28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</row>
    <row r="9" spans="2:12" s="22" customFormat="1" x14ac:dyDescent="0.25">
      <c r="B9" s="18">
        <f t="shared" ref="B9:B11" si="1">SUM(E9:L9)</f>
        <v>0</v>
      </c>
      <c r="C9" s="19">
        <f>(E9*Profile!$B$3)+(F9*Profile!$B$4)+(G9*Profile!$B$5)+(H9*Profile!$B$6)+(I9*Profile!$B$7)+(J9*Profile!$B$8)+(K9*Profile!$B$9)+(L9*Profile!$B$10)</f>
        <v>0</v>
      </c>
      <c r="D9" s="20" t="s">
        <v>29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</row>
    <row r="10" spans="2:12" s="22" customFormat="1" x14ac:dyDescent="0.25">
      <c r="B10" s="18">
        <f t="shared" si="1"/>
        <v>0</v>
      </c>
      <c r="C10" s="19">
        <f>(E10*Profile!$B$3)+(F10*Profile!$B$4)+(G10*Profile!$B$5)+(H10*Profile!$B$6)+(I10*Profile!$B$7)+(J10*Profile!$B$8)+(K10*Profile!$B$9)+(L10*Profile!$B$10)</f>
        <v>0</v>
      </c>
      <c r="D10" s="20" t="s">
        <v>30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</row>
    <row r="11" spans="2:12" x14ac:dyDescent="0.25">
      <c r="B11" s="18">
        <f t="shared" si="1"/>
        <v>0</v>
      </c>
      <c r="C11" s="19">
        <f>(E11*Profile!$B$3)+(F11*Profile!$B$4)+(G11*Profile!$B$5)+(H11*Profile!$B$6)+(I11*Profile!$B$7)+(J11*Profile!$B$8)+(K11*Profile!$B$9)+(L11*Profile!$B$10)</f>
        <v>0</v>
      </c>
      <c r="D11" s="23" t="s">
        <v>31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</row>
    <row r="12" spans="2:12" x14ac:dyDescent="0.25">
      <c r="B12" s="18">
        <f t="shared" si="0"/>
        <v>0</v>
      </c>
      <c r="C12" s="19">
        <f>(E12*Profile!$B$3)+(F12*Profile!$B$4)+(G12*Profile!$B$5)+(H12*Profile!$B$6)+(I12*Profile!$B$7)+(J12*Profile!$B$8)+(K12*Profile!$B$9)+(L12*Profile!$B$10)</f>
        <v>0</v>
      </c>
      <c r="D12" s="23" t="s">
        <v>32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</row>
    <row r="13" spans="2:12" x14ac:dyDescent="0.25">
      <c r="B13" s="18">
        <f t="shared" si="0"/>
        <v>0</v>
      </c>
      <c r="C13" s="19">
        <f>(E13*Profile!$B$3)+(F13*Profile!$B$4)+(G13*Profile!$B$5)+(H13*Profile!$B$6)+(I13*Profile!$B$7)+(J13*Profile!$B$8)+(K13*Profile!$B$9)+(L13*Profile!$B$10)</f>
        <v>0</v>
      </c>
      <c r="D13" s="23" t="s">
        <v>33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</row>
    <row r="14" spans="2:12" x14ac:dyDescent="0.25">
      <c r="B14" s="18">
        <f t="shared" si="0"/>
        <v>0</v>
      </c>
      <c r="C14" s="19">
        <f>(E14*Profile!$B$3)+(F14*Profile!$B$4)+(G14*Profile!$B$5)+(H14*Profile!$B$6)+(I14*Profile!$B$7)+(J14*Profile!$B$8)+(K14*Profile!$B$9)+(L14*Profile!$B$10)</f>
        <v>0</v>
      </c>
      <c r="D14" s="23" t="s">
        <v>34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</row>
    <row r="15" spans="2:12" x14ac:dyDescent="0.25">
      <c r="B15" s="18">
        <f t="shared" si="0"/>
        <v>0</v>
      </c>
      <c r="C15" s="19">
        <f>(E15*Profile!$B$3)+(F15*Profile!$B$4)+(G15*Profile!$B$5)+(H15*Profile!$B$6)+(I15*Profile!$B$7)+(J15*Profile!$B$8)+(K15*Profile!$B$9)+(L15*Profile!$B$10)</f>
        <v>0</v>
      </c>
      <c r="D15" s="23" t="s">
        <v>35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</row>
    <row r="16" spans="2:12" x14ac:dyDescent="0.25">
      <c r="B16" s="18">
        <f>SUM(E16:L16)</f>
        <v>0</v>
      </c>
      <c r="C16" s="19">
        <f>(E16*Profile!$B$3)+(F16*Profile!$B$4)+(G16*Profile!$B$5)+(H16*Profile!$B$6)+(I16*Profile!$B$7)+(J16*Profile!$B$8)+(K16*Profile!$B$9)+(L16*Profile!$B$10)</f>
        <v>0</v>
      </c>
      <c r="D16" s="23" t="s">
        <v>36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</row>
    <row r="17" spans="2:12" x14ac:dyDescent="0.25">
      <c r="B17" s="18">
        <f t="shared" ref="B17:B21" si="2">SUM(E17:L17)</f>
        <v>0</v>
      </c>
      <c r="C17" s="19">
        <f>(E17*Profile!$B$3)+(F17*Profile!$B$4)+(G17*Profile!$B$5)+(H17*Profile!$B$6)+(I17*Profile!$B$7)+(J17*Profile!$B$8)+(K17*Profile!$B$9)+(L17*Profile!$B$10)</f>
        <v>0</v>
      </c>
      <c r="D17" s="23" t="s">
        <v>37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</row>
    <row r="18" spans="2:12" x14ac:dyDescent="0.25">
      <c r="B18" s="18">
        <f t="shared" si="2"/>
        <v>0</v>
      </c>
      <c r="C18" s="19">
        <f>(E18*Profile!$B$3)+(F18*Profile!$B$4)+(G18*Profile!$B$5)+(H18*Profile!$B$6)+(I18*Profile!$B$7)+(J18*Profile!$B$8)+(K18*Profile!$B$9)+(L18*Profile!$B$10)</f>
        <v>0</v>
      </c>
      <c r="D18" s="20" t="s">
        <v>38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</row>
    <row r="19" spans="2:12" x14ac:dyDescent="0.25">
      <c r="B19" s="18">
        <f t="shared" si="2"/>
        <v>0</v>
      </c>
      <c r="C19" s="19">
        <f>(E19*Profile!$B$3)+(F19*Profile!$B$4)+(G19*Profile!$B$5)+(H19*Profile!$B$6)+(I19*Profile!$B$7)+(J19*Profile!$B$8)+(K19*Profile!$B$9)+(L19*Profile!$B$10)</f>
        <v>0</v>
      </c>
      <c r="D19" s="20" t="s">
        <v>39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</row>
    <row r="20" spans="2:12" x14ac:dyDescent="0.25">
      <c r="B20" s="18">
        <f t="shared" si="2"/>
        <v>0</v>
      </c>
      <c r="C20" s="19">
        <f>(E20*Profile!$B$3)+(F20*Profile!$B$4)+(G20*Profile!$B$5)+(H20*Profile!$B$6)+(I20*Profile!$B$7)+(J20*Profile!$B$8)+(K20*Profile!$B$9)+(L20*Profile!$B$10)</f>
        <v>0</v>
      </c>
      <c r="D20" s="20" t="s">
        <v>40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</row>
    <row r="21" spans="2:12" x14ac:dyDescent="0.25">
      <c r="B21" s="18">
        <f t="shared" si="2"/>
        <v>0</v>
      </c>
      <c r="C21" s="19">
        <f>(E21*Profile!$B$3)+(F21*Profile!$B$4)+(G21*Profile!$B$5)+(H21*Profile!$B$6)+(I21*Profile!$B$7)+(J21*Profile!$B$8)+(K21*Profile!$B$9)+(L21*Profile!$B$10)</f>
        <v>0</v>
      </c>
      <c r="D21" s="20" t="s">
        <v>41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</row>
    <row r="22" spans="2:12" x14ac:dyDescent="0.25">
      <c r="B22" s="24">
        <v>50</v>
      </c>
      <c r="C22" s="19">
        <f>(E22*Profile!$B$3)+(F22*Profile!$B$4)+(G22*Profile!$B$5)+(H22*Profile!$B$6)+(I22*Profile!$B$7)+(J22*Profile!$B$8)+(K22*Profile!$B$9)+(L22*Profile!$B$10)</f>
        <v>0</v>
      </c>
      <c r="D22" s="25" t="s">
        <v>42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</row>
    <row r="23" spans="2:12" x14ac:dyDescent="0.25">
      <c r="B23" s="18">
        <f t="shared" ref="B23:B24" si="3">SUM(E23:L23)</f>
        <v>0</v>
      </c>
      <c r="C23" s="19">
        <f>(E23*Profile!$B$3)+(F23*Profile!$B$4)+(G23*Profile!$B$5)+(H23*Profile!$B$6)+(I23*Profile!$B$7)+(J23*Profile!$B$8)+(K23*Profile!$B$9)+(L23*Profile!$B$10)</f>
        <v>0</v>
      </c>
      <c r="D23" s="20" t="s">
        <v>43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</row>
    <row r="24" spans="2:12" x14ac:dyDescent="0.25">
      <c r="B24" s="18">
        <f t="shared" si="3"/>
        <v>0</v>
      </c>
      <c r="C24" s="19">
        <f>(E24*Profile!$B$3)+(F24*Profile!$B$4)+(G24*Profile!$B$5)+(H24*Profile!$B$6)+(I24*Profile!$B$7)+(J24*Profile!$B$8)+(K24*Profile!$B$9)+(L24*Profile!$B$10)</f>
        <v>0</v>
      </c>
      <c r="D24" s="20" t="s">
        <v>44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</row>
    <row r="25" spans="2:12" ht="33" x14ac:dyDescent="0.25">
      <c r="B25" s="18">
        <v>30</v>
      </c>
      <c r="C25" s="19">
        <f>(E25*Profile!$B$3)+(F25*Profile!$B$4)+(G25*Profile!$B$5)+(H25*Profile!$B$6)+(I25*Profile!$B$7)+(J25*Profile!$B$8)+(K25*Profile!$B$9)+(L25*Profile!$B$10)</f>
        <v>0</v>
      </c>
      <c r="D25" s="20" t="s">
        <v>45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</row>
    <row r="26" spans="2:12" x14ac:dyDescent="0.25">
      <c r="B26" s="26"/>
      <c r="C26" s="27"/>
      <c r="D26" s="28"/>
      <c r="E26" s="29">
        <f t="shared" ref="E26:L26" si="4">SUM(E4:E20)</f>
        <v>0</v>
      </c>
      <c r="F26" s="29">
        <f t="shared" si="4"/>
        <v>0</v>
      </c>
      <c r="G26" s="29">
        <f t="shared" si="4"/>
        <v>0</v>
      </c>
      <c r="H26" s="29">
        <f t="shared" si="4"/>
        <v>0</v>
      </c>
      <c r="I26" s="29">
        <f t="shared" si="4"/>
        <v>0</v>
      </c>
      <c r="J26" s="29">
        <f t="shared" si="4"/>
        <v>0</v>
      </c>
      <c r="K26" s="29">
        <f t="shared" si="4"/>
        <v>0</v>
      </c>
      <c r="L26" s="29">
        <f t="shared" si="4"/>
        <v>0</v>
      </c>
    </row>
    <row r="27" spans="2:12" x14ac:dyDescent="0.25"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</row>
    <row r="28" spans="2:12" x14ac:dyDescent="0.25"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</row>
    <row r="29" spans="2:12" x14ac:dyDescent="0.25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</row>
    <row r="30" spans="2:12" x14ac:dyDescent="0.25">
      <c r="B30" s="63" t="s">
        <v>46</v>
      </c>
      <c r="C30" s="64"/>
      <c r="D30" s="64"/>
      <c r="E30" s="65" t="s">
        <v>47</v>
      </c>
      <c r="F30" s="65"/>
      <c r="G30" s="30"/>
      <c r="H30" s="30"/>
      <c r="I30" s="30"/>
      <c r="J30" s="30"/>
      <c r="K30" s="30"/>
      <c r="L30" s="30"/>
    </row>
    <row r="31" spans="2:12" ht="33" x14ac:dyDescent="0.25">
      <c r="B31" s="31" t="s">
        <v>48</v>
      </c>
      <c r="C31" s="31" t="s">
        <v>49</v>
      </c>
      <c r="D31" s="14" t="s">
        <v>50</v>
      </c>
      <c r="E31" s="32" t="s">
        <v>51</v>
      </c>
      <c r="F31" s="12" t="s">
        <v>20</v>
      </c>
      <c r="G31" s="30"/>
      <c r="H31" s="30"/>
      <c r="I31" s="30"/>
      <c r="J31" s="30"/>
      <c r="K31" s="30"/>
      <c r="L31" s="30"/>
    </row>
    <row r="32" spans="2:12" x14ac:dyDescent="0.25">
      <c r="B32" s="33"/>
      <c r="C32" s="34"/>
      <c r="D32" s="35" t="s">
        <v>52</v>
      </c>
      <c r="E32" s="21">
        <v>0</v>
      </c>
      <c r="F32" s="36">
        <f>C32*E32</f>
        <v>0</v>
      </c>
      <c r="G32" s="30"/>
      <c r="H32" s="30"/>
      <c r="I32" s="30"/>
      <c r="J32" s="30"/>
      <c r="K32" s="30"/>
      <c r="L32" s="30"/>
    </row>
    <row r="33" spans="2:12" x14ac:dyDescent="0.25">
      <c r="F33" s="40">
        <f>SUM(F32:F32)</f>
        <v>0</v>
      </c>
      <c r="G33" s="30"/>
      <c r="H33" s="30"/>
      <c r="I33" s="30"/>
      <c r="J33" s="30"/>
      <c r="K33" s="30"/>
      <c r="L33" s="30"/>
    </row>
    <row r="34" spans="2:12" x14ac:dyDescent="0.25">
      <c r="F34" s="41"/>
      <c r="G34" s="30"/>
      <c r="H34" s="30"/>
      <c r="I34" s="30"/>
      <c r="J34" s="30"/>
      <c r="K34" s="30"/>
      <c r="L34" s="30"/>
    </row>
    <row r="36" spans="2:12" x14ac:dyDescent="0.25">
      <c r="B36" s="63" t="s">
        <v>53</v>
      </c>
      <c r="C36" s="64"/>
      <c r="D36" s="64"/>
      <c r="E36" s="64" t="s">
        <v>18</v>
      </c>
      <c r="F36" s="64"/>
      <c r="G36" s="64"/>
      <c r="H36" s="64"/>
      <c r="I36" s="64"/>
      <c r="J36" s="64"/>
      <c r="K36" s="64"/>
      <c r="L36" s="64"/>
    </row>
    <row r="37" spans="2:12" x14ac:dyDescent="0.25">
      <c r="B37" s="12" t="s">
        <v>19</v>
      </c>
      <c r="C37" s="12" t="s">
        <v>20</v>
      </c>
      <c r="D37" s="13" t="s">
        <v>21</v>
      </c>
      <c r="E37" s="14" t="str">
        <f>[1]Profile!$A$3</f>
        <v>A</v>
      </c>
      <c r="F37" s="14" t="str">
        <f>[1]Profile!$A$4</f>
        <v>B</v>
      </c>
      <c r="G37" s="14" t="str">
        <f>[1]Profile!$A$5</f>
        <v>C</v>
      </c>
      <c r="H37" s="14" t="str">
        <f>[1]Profile!$A$6</f>
        <v>D</v>
      </c>
      <c r="I37" s="14" t="str">
        <f>[1]Profile!$A$7</f>
        <v>E</v>
      </c>
      <c r="J37" s="15" t="str">
        <f>[1]Profile!$A$8</f>
        <v>F</v>
      </c>
      <c r="K37" s="14" t="str">
        <f>[1]Profile!$A$9</f>
        <v>G</v>
      </c>
      <c r="L37" s="14" t="str">
        <f>[1]Profile!$A$10</f>
        <v>H</v>
      </c>
    </row>
    <row r="38" spans="2:12" x14ac:dyDescent="0.25">
      <c r="B38" s="56" t="s">
        <v>22</v>
      </c>
      <c r="C38" s="56"/>
      <c r="D38" s="56"/>
      <c r="E38" s="57" t="s">
        <v>54</v>
      </c>
      <c r="F38" s="58"/>
      <c r="G38" s="58"/>
      <c r="H38" s="58"/>
      <c r="I38" s="58"/>
      <c r="J38" s="58"/>
      <c r="K38" s="58"/>
      <c r="L38" s="59"/>
    </row>
    <row r="39" spans="2:12" x14ac:dyDescent="0.25">
      <c r="B39" s="21"/>
      <c r="C39" s="42"/>
      <c r="D39" s="20" t="s">
        <v>55</v>
      </c>
      <c r="E39" s="60">
        <f>Profile!B11</f>
        <v>0</v>
      </c>
      <c r="F39" s="61"/>
      <c r="G39" s="61"/>
      <c r="H39" s="61"/>
      <c r="I39" s="61"/>
      <c r="J39" s="61"/>
      <c r="K39" s="61"/>
      <c r="L39" s="62"/>
    </row>
    <row r="44" spans="2:12" x14ac:dyDescent="0.25">
      <c r="B44" s="11"/>
      <c r="C44" s="11"/>
      <c r="D44" s="11"/>
      <c r="E44" s="11"/>
      <c r="F44" s="11"/>
    </row>
    <row r="45" spans="2:12" x14ac:dyDescent="0.25">
      <c r="B45" s="11"/>
      <c r="C45" s="11"/>
      <c r="D45" s="11"/>
      <c r="E45" s="11"/>
      <c r="F45" s="11"/>
    </row>
    <row r="46" spans="2:12" x14ac:dyDescent="0.25">
      <c r="B46" s="11"/>
      <c r="C46" s="11"/>
      <c r="D46" s="11"/>
      <c r="E46" s="11"/>
      <c r="F46" s="11"/>
    </row>
    <row r="47" spans="2:12" x14ac:dyDescent="0.25">
      <c r="B47" s="11"/>
      <c r="C47" s="11"/>
      <c r="D47" s="11"/>
      <c r="E47" s="11"/>
      <c r="F47" s="11"/>
    </row>
  </sheetData>
  <protectedRanges>
    <protectedRange sqref="E27:F29 G27:L34 E26:L26 B23:B29 B4:B21" name="Plage1_5"/>
    <protectedRange sqref="D4:D8 D23:D25" name="Plage1_3_4"/>
    <protectedRange sqref="C4:C29" name="Plage1_3_2_3"/>
    <protectedRange sqref="E4:L25" name="Plage1_1_3"/>
    <protectedRange sqref="B39 G39:L39" name="Plage1_4_2"/>
    <protectedRange sqref="D39" name="Plage1_3_3_2"/>
    <protectedRange sqref="C39" name="Plage1_3_2_2_2"/>
    <protectedRange sqref="E39" name="Plage1_1_2_2"/>
    <protectedRange sqref="F39" name="Plage1_2_2_2"/>
  </protectedRanges>
  <mergeCells count="10">
    <mergeCell ref="B38:D38"/>
    <mergeCell ref="E38:L38"/>
    <mergeCell ref="E39:L39"/>
    <mergeCell ref="B1:D1"/>
    <mergeCell ref="E1:L1"/>
    <mergeCell ref="B3:D3"/>
    <mergeCell ref="B30:D30"/>
    <mergeCell ref="E30:F30"/>
    <mergeCell ref="B36:D36"/>
    <mergeCell ref="E36:L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19027-2815-44E5-B054-23175A438C88}">
  <dimension ref="B1:D31"/>
  <sheetViews>
    <sheetView zoomScale="85" zoomScaleNormal="85" workbookViewId="0">
      <selection activeCell="C35" sqref="C35"/>
    </sheetView>
  </sheetViews>
  <sheetFormatPr defaultColWidth="9.140625" defaultRowHeight="16.5" x14ac:dyDescent="0.3"/>
  <cols>
    <col min="1" max="1" width="2.28515625" style="43" customWidth="1"/>
    <col min="2" max="2" width="11.42578125" style="43" customWidth="1"/>
    <col min="3" max="3" width="175.28515625" style="43" customWidth="1"/>
    <col min="4" max="4" width="28.28515625" style="45" customWidth="1"/>
    <col min="5" max="5" width="13" style="43" customWidth="1"/>
    <col min="6" max="7" width="12.42578125" style="43" bestFit="1" customWidth="1"/>
    <col min="8" max="16384" width="9.140625" style="43"/>
  </cols>
  <sheetData>
    <row r="1" spans="2:4" x14ac:dyDescent="0.3">
      <c r="C1" s="44"/>
    </row>
    <row r="2" spans="2:4" x14ac:dyDescent="0.3">
      <c r="B2" s="46"/>
      <c r="C2" s="44"/>
    </row>
    <row r="3" spans="2:4" ht="17.25" thickBot="1" x14ac:dyDescent="0.35"/>
    <row r="4" spans="2:4" ht="17.25" thickBot="1" x14ac:dyDescent="0.35">
      <c r="B4" s="47" t="s">
        <v>56</v>
      </c>
      <c r="C4" s="66" t="s">
        <v>57</v>
      </c>
      <c r="D4" s="67"/>
    </row>
    <row r="5" spans="2:4" x14ac:dyDescent="0.3">
      <c r="B5" s="48" t="s">
        <v>58</v>
      </c>
      <c r="C5" s="49" t="str">
        <f>'Wycena szczegółowa'!B1</f>
        <v>ZAKRES PODSTAWOWY</v>
      </c>
      <c r="D5" s="50">
        <f>SUM(D6:D28)</f>
        <v>0</v>
      </c>
    </row>
    <row r="6" spans="2:4" x14ac:dyDescent="0.3">
      <c r="B6" s="51">
        <v>1</v>
      </c>
      <c r="C6" s="52" t="s">
        <v>24</v>
      </c>
      <c r="D6" s="53">
        <f>'Wycena szczegółowa'!C4</f>
        <v>0</v>
      </c>
    </row>
    <row r="7" spans="2:4" x14ac:dyDescent="0.3">
      <c r="B7" s="51">
        <v>2</v>
      </c>
      <c r="C7" s="52" t="s">
        <v>25</v>
      </c>
      <c r="D7" s="53">
        <f>'Wycena szczegółowa'!C5</f>
        <v>0</v>
      </c>
    </row>
    <row r="8" spans="2:4" x14ac:dyDescent="0.3">
      <c r="B8" s="51">
        <v>3</v>
      </c>
      <c r="C8" s="52" t="s">
        <v>26</v>
      </c>
      <c r="D8" s="53">
        <f>'Wycena szczegółowa'!C6</f>
        <v>0</v>
      </c>
    </row>
    <row r="9" spans="2:4" x14ac:dyDescent="0.3">
      <c r="B9" s="51">
        <v>4</v>
      </c>
      <c r="C9" s="52" t="s">
        <v>27</v>
      </c>
      <c r="D9" s="53">
        <f>'Wycena szczegółowa'!C7</f>
        <v>0</v>
      </c>
    </row>
    <row r="10" spans="2:4" x14ac:dyDescent="0.3">
      <c r="B10" s="51">
        <v>5</v>
      </c>
      <c r="C10" s="52" t="s">
        <v>28</v>
      </c>
      <c r="D10" s="53">
        <f>'Wycena szczegółowa'!C8</f>
        <v>0</v>
      </c>
    </row>
    <row r="11" spans="2:4" x14ac:dyDescent="0.3">
      <c r="B11" s="51">
        <v>6</v>
      </c>
      <c r="C11" s="52" t="s">
        <v>29</v>
      </c>
      <c r="D11" s="53">
        <f>'Wycena szczegółowa'!C9</f>
        <v>0</v>
      </c>
    </row>
    <row r="12" spans="2:4" x14ac:dyDescent="0.3">
      <c r="B12" s="51">
        <v>7</v>
      </c>
      <c r="C12" s="52" t="s">
        <v>30</v>
      </c>
      <c r="D12" s="53">
        <f>'Wycena szczegółowa'!C10</f>
        <v>0</v>
      </c>
    </row>
    <row r="13" spans="2:4" x14ac:dyDescent="0.3">
      <c r="B13" s="51">
        <v>8</v>
      </c>
      <c r="C13" s="52" t="s">
        <v>31</v>
      </c>
      <c r="D13" s="53">
        <f>'Wycena szczegółowa'!C11</f>
        <v>0</v>
      </c>
    </row>
    <row r="14" spans="2:4" x14ac:dyDescent="0.3">
      <c r="B14" s="51">
        <v>9</v>
      </c>
      <c r="C14" s="52" t="s">
        <v>32</v>
      </c>
      <c r="D14" s="53">
        <f>'Wycena szczegółowa'!C12</f>
        <v>0</v>
      </c>
    </row>
    <row r="15" spans="2:4" x14ac:dyDescent="0.3">
      <c r="B15" s="51">
        <v>10</v>
      </c>
      <c r="C15" s="52" t="s">
        <v>33</v>
      </c>
      <c r="D15" s="53">
        <f>'Wycena szczegółowa'!C13</f>
        <v>0</v>
      </c>
    </row>
    <row r="16" spans="2:4" x14ac:dyDescent="0.3">
      <c r="B16" s="51">
        <v>11</v>
      </c>
      <c r="C16" s="52" t="s">
        <v>34</v>
      </c>
      <c r="D16" s="53">
        <f>'Wycena szczegółowa'!C14</f>
        <v>0</v>
      </c>
    </row>
    <row r="17" spans="2:4" x14ac:dyDescent="0.3">
      <c r="B17" s="51">
        <v>12</v>
      </c>
      <c r="C17" s="52" t="s">
        <v>35</v>
      </c>
      <c r="D17" s="53">
        <f>'Wycena szczegółowa'!C15</f>
        <v>0</v>
      </c>
    </row>
    <row r="18" spans="2:4" x14ac:dyDescent="0.3">
      <c r="B18" s="51">
        <v>13</v>
      </c>
      <c r="C18" s="52" t="s">
        <v>36</v>
      </c>
      <c r="D18" s="53">
        <f>'Wycena szczegółowa'!C16</f>
        <v>0</v>
      </c>
    </row>
    <row r="19" spans="2:4" x14ac:dyDescent="0.3">
      <c r="B19" s="51">
        <v>14</v>
      </c>
      <c r="C19" s="52" t="s">
        <v>37</v>
      </c>
      <c r="D19" s="53">
        <f>'Wycena szczegółowa'!C17</f>
        <v>0</v>
      </c>
    </row>
    <row r="20" spans="2:4" x14ac:dyDescent="0.3">
      <c r="B20" s="51">
        <v>15</v>
      </c>
      <c r="C20" s="52" t="s">
        <v>38</v>
      </c>
      <c r="D20" s="53">
        <f>'Wycena szczegółowa'!C18</f>
        <v>0</v>
      </c>
    </row>
    <row r="21" spans="2:4" x14ac:dyDescent="0.3">
      <c r="B21" s="51">
        <v>16</v>
      </c>
      <c r="C21" s="52" t="s">
        <v>39</v>
      </c>
      <c r="D21" s="53">
        <f>'Wycena szczegółowa'!C19</f>
        <v>0</v>
      </c>
    </row>
    <row r="22" spans="2:4" x14ac:dyDescent="0.3">
      <c r="B22" s="51">
        <v>17</v>
      </c>
      <c r="C22" s="52" t="s">
        <v>40</v>
      </c>
      <c r="D22" s="53">
        <f>'Wycena szczegółowa'!C20</f>
        <v>0</v>
      </c>
    </row>
    <row r="23" spans="2:4" x14ac:dyDescent="0.3">
      <c r="B23" s="51">
        <v>18</v>
      </c>
      <c r="C23" s="52" t="s">
        <v>41</v>
      </c>
      <c r="D23" s="53">
        <f>'Wycena szczegółowa'!C21</f>
        <v>0</v>
      </c>
    </row>
    <row r="24" spans="2:4" x14ac:dyDescent="0.3">
      <c r="B24" s="51">
        <v>19</v>
      </c>
      <c r="C24" s="52" t="s">
        <v>42</v>
      </c>
      <c r="D24" s="53">
        <f>'Wycena szczegółowa'!C22</f>
        <v>0</v>
      </c>
    </row>
    <row r="25" spans="2:4" x14ac:dyDescent="0.3">
      <c r="B25" s="51">
        <v>20</v>
      </c>
      <c r="C25" s="52" t="s">
        <v>43</v>
      </c>
      <c r="D25" s="53">
        <f>'Wycena szczegółowa'!C23</f>
        <v>0</v>
      </c>
    </row>
    <row r="26" spans="2:4" x14ac:dyDescent="0.3">
      <c r="B26" s="51">
        <v>21</v>
      </c>
      <c r="C26" s="52" t="s">
        <v>44</v>
      </c>
      <c r="D26" s="53">
        <f>'Wycena szczegółowa'!C24</f>
        <v>0</v>
      </c>
    </row>
    <row r="27" spans="2:4" x14ac:dyDescent="0.3">
      <c r="B27" s="51">
        <v>22</v>
      </c>
      <c r="C27" s="52" t="s">
        <v>45</v>
      </c>
      <c r="D27" s="53">
        <f>'Wycena szczegółowa'!C25</f>
        <v>0</v>
      </c>
    </row>
    <row r="28" spans="2:4" ht="17.25" thickBot="1" x14ac:dyDescent="0.35">
      <c r="B28" s="51">
        <v>23</v>
      </c>
      <c r="C28" s="52" t="s">
        <v>59</v>
      </c>
      <c r="D28" s="53">
        <f>'Wycena szczegółowa'!F33</f>
        <v>0</v>
      </c>
    </row>
    <row r="29" spans="2:4" x14ac:dyDescent="0.3">
      <c r="B29" s="48" t="s">
        <v>60</v>
      </c>
      <c r="C29" s="49" t="s">
        <v>61</v>
      </c>
      <c r="D29" s="50">
        <f>SUM(D30)</f>
        <v>0</v>
      </c>
    </row>
    <row r="30" spans="2:4" ht="17.25" thickBot="1" x14ac:dyDescent="0.35">
      <c r="B30" s="51">
        <v>1</v>
      </c>
      <c r="C30" s="52" t="str">
        <f>'Wycena szczegółowa'!D39</f>
        <v>Audyt otwarcia dla stacji roboczych</v>
      </c>
      <c r="D30" s="53">
        <f>'Wycena szczegółowa'!C39</f>
        <v>0</v>
      </c>
    </row>
    <row r="31" spans="2:4" ht="17.25" customHeight="1" thickBot="1" x14ac:dyDescent="0.35">
      <c r="B31" s="68" t="s">
        <v>62</v>
      </c>
      <c r="C31" s="69"/>
      <c r="D31" s="54">
        <f>D5+D29</f>
        <v>0</v>
      </c>
    </row>
  </sheetData>
  <protectedRanges>
    <protectedRange sqref="C6:C10 C25:C27" name="Plage1_3_1"/>
  </protectedRanges>
  <mergeCells count="2">
    <mergeCell ref="C4:D4"/>
    <mergeCell ref="B31:C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Instrukcja</vt:lpstr>
      <vt:lpstr>Profile</vt:lpstr>
      <vt:lpstr>Wycena szczegółowa</vt:lpstr>
      <vt:lpstr>Podsumowanie kosztów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Kraśniewska Marta</dc:creator>
  <cp:lastModifiedBy>Kraśniewska Marta</cp:lastModifiedBy>
  <dcterms:created xsi:type="dcterms:W3CDTF">2020-03-26T13:10:16Z</dcterms:created>
  <dcterms:modified xsi:type="dcterms:W3CDTF">2020-03-26T13:15:29Z</dcterms:modified>
</cp:coreProperties>
</file>