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.dziadus\Dropbox\Mój komputer (NB-7Y01P53-WC)\Desktop\Audyt 2021\"/>
    </mc:Choice>
  </mc:AlternateContent>
  <xr:revisionPtr revIDLastSave="0" documentId="13_ncr:1_{2B5CC42E-0F7A-4AAF-8EAC-908B998D4AF2}" xr6:coauthVersionLast="47" xr6:coauthVersionMax="47" xr10:uidLastSave="{00000000-0000-0000-0000-000000000000}"/>
  <bookViews>
    <workbookView xWindow="28680" yWindow="-120" windowWidth="29040" windowHeight="15840" tabRatio="779" xr2:uid="{14167552-10CF-4F94-B1A6-3D5F09005B78}"/>
  </bookViews>
  <sheets>
    <sheet name="COVER" sheetId="3" r:id="rId1"/>
    <sheet name="SF" sheetId="4" r:id="rId2"/>
    <sheet name="P&amp;L" sheetId="1" r:id="rId3"/>
    <sheet name="Balance Sheet" sheetId="5" r:id="rId4"/>
    <sheet name="Cash flow" sheetId="6" r:id="rId5"/>
    <sheet name="Equity Changes" sheetId="8" r:id="rId6"/>
  </sheets>
  <externalReferences>
    <externalReference r:id="rId7"/>
  </externalReferences>
  <definedNames>
    <definedName name="btnGoTo.Zestawy">"btnGoTo.WARTOŚCI_ATRYBUTÓW,Dowolny kształt 5"</definedName>
    <definedName name="CIQWBGuid" hidden="1">"e4eaec55-c4a1-4954-9615-7c5bcc0e6ccb"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"02/12/2016 09:07:14"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oncOkrPoprz">[1]Dane!$BB$72</definedName>
    <definedName name="KoncOkrPoprzAlt">[1]Dane!$BB$76</definedName>
    <definedName name="KoncOkrSpraw">[1]Dane!$BB$66</definedName>
    <definedName name="_xlnm.Print_Area" localSheetId="3">'Balance Sheet'!$A$1:$G$57</definedName>
    <definedName name="_xlnm.Print_Area" localSheetId="4">'Cash flow'!$A$1:$G$63</definedName>
    <definedName name="_xlnm.Print_Area" localSheetId="0">COVER!$A$1:$N$32</definedName>
    <definedName name="_xlnm.Print_Area" localSheetId="5">'Equity Changes'!$A$1:$K$35</definedName>
    <definedName name="_xlnm.Print_Area" localSheetId="2">'P&amp;L'!$A$1:$I$60</definedName>
    <definedName name="_xlnm.Print_Area" localSheetId="1">SF!$A$1:$J$34</definedName>
    <definedName name="OdDo">[1]Dane!$BB$61</definedName>
    <definedName name="OdDoPoprz">[1]Dane!$BB$62</definedName>
    <definedName name="OdDoPoprzAlt">[1]Dane!$BB$63</definedName>
    <definedName name="SAPBEXdnldView" hidden="1">"6CV67YHA89REJMAOD3ODG80N0"</definedName>
    <definedName name="SAPBEXsysID" hidden="1">"OBT"</definedName>
    <definedName name="SkrotWaluty">[1]Dane!$BB$100</definedName>
    <definedName name="Slicer_meta_name">#N/A</definedName>
    <definedName name="tys">1000</definedName>
    <definedName name="upust2">0</definedName>
    <definedName name="warecka">1</definedName>
    <definedName name="ZaOkrSpraw">[1]Dane!$BB$69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F45" i="6" l="1"/>
  <c r="E45" i="6"/>
  <c r="F33" i="6"/>
  <c r="E33" i="6"/>
  <c r="F31" i="5"/>
  <c r="E31" i="5"/>
  <c r="G53" i="1"/>
  <c r="F53" i="1"/>
  <c r="G41" i="1"/>
  <c r="F41" i="1"/>
  <c r="F7" i="1"/>
  <c r="G7" i="1"/>
  <c r="I27" i="4"/>
  <c r="H27" i="4"/>
  <c r="F27" i="4"/>
  <c r="E27" i="4"/>
  <c r="H23" i="4"/>
  <c r="H22" i="4"/>
  <c r="H21" i="4"/>
  <c r="H20" i="4"/>
  <c r="I33" i="4"/>
  <c r="H33" i="4"/>
  <c r="H24" i="4"/>
  <c r="I24" i="4"/>
  <c r="I23" i="4"/>
  <c r="I22" i="4"/>
  <c r="I21" i="4"/>
  <c r="I20" i="4"/>
  <c r="F18" i="4"/>
  <c r="E18" i="4"/>
  <c r="I18" i="4"/>
  <c r="H18" i="4"/>
  <c r="I7" i="4"/>
  <c r="H7" i="4"/>
</calcChain>
</file>

<file path=xl/sharedStrings.xml><?xml version="1.0" encoding="utf-8"?>
<sst xmlns="http://schemas.openxmlformats.org/spreadsheetml/2006/main" count="378" uniqueCount="283">
  <si>
    <t>Aktywa</t>
  </si>
  <si>
    <t>Wartości niematerialne</t>
  </si>
  <si>
    <t>Rzeczowe aktywa trwałe</t>
  </si>
  <si>
    <t>Aktywa z tytułu prawa do użytkowania</t>
  </si>
  <si>
    <t>Inwestycje w jednostkach zależnych</t>
  </si>
  <si>
    <t>Należności i pożyczki</t>
  </si>
  <si>
    <t>Aktywa z tytułu odroczonego podatku dochodowego</t>
  </si>
  <si>
    <t>Aktywa trwałe</t>
  </si>
  <si>
    <t>Aktywa obrotowe</t>
  </si>
  <si>
    <t>Zapasy</t>
  </si>
  <si>
    <t>Należności z tytułu dostaw i usług oraz pozostałe należności</t>
  </si>
  <si>
    <t>Pozostałe krótkoterminowe aktywa finansowe</t>
  </si>
  <si>
    <t>Krótkoterminowe rozliczenia międzyokresowe</t>
  </si>
  <si>
    <t>Środki pieniężne i ich ekwiwalenty</t>
  </si>
  <si>
    <t>Aktywa razem</t>
  </si>
  <si>
    <t>Pasywa</t>
  </si>
  <si>
    <t>Kapitał własny</t>
  </si>
  <si>
    <t>Kapitał podstawowy</t>
  </si>
  <si>
    <t>Akcje własne (-)</t>
  </si>
  <si>
    <t>Kapitał ze sprzedaży akcji powyżej ich wartości nominalnej</t>
  </si>
  <si>
    <t xml:space="preserve">Kapitał z tytułu płatności w formie akcji </t>
  </si>
  <si>
    <t>Kapitał rezerwowy</t>
  </si>
  <si>
    <t>Zyski (straty) zatrzymane:</t>
  </si>
  <si>
    <t>- zysk (strata) z lat ubiegłych</t>
  </si>
  <si>
    <t>- zysk (strata) netto przypadający
akcjonariuszom jednostki dominującej</t>
  </si>
  <si>
    <t>Zobowiązania długoterminowe</t>
  </si>
  <si>
    <t>Kredyty, pożyczki, inne instrumenty dłużne</t>
  </si>
  <si>
    <t>Zobowiązania z tytułu leasingu</t>
  </si>
  <si>
    <t>Rezerwa z tytułu odroczonego podatku dochodowego</t>
  </si>
  <si>
    <t>Zobowiązania i rezerwy z tytułu świadczeń pracowniczych</t>
  </si>
  <si>
    <t>Zobowiązania krótkoterminowe</t>
  </si>
  <si>
    <t>Zobowiązania z tytułu dostaw i usług oraz pozostałe zobowiązania</t>
  </si>
  <si>
    <t>Zobowiązania z tytułu bieżącego podatku dochodowego</t>
  </si>
  <si>
    <t>Zobowiązania razem</t>
  </si>
  <si>
    <t>Pasywa razem</t>
  </si>
  <si>
    <t>Działalność kontynuowana</t>
  </si>
  <si>
    <t>Przychody ze sprzedaży</t>
  </si>
  <si>
    <t>Przychody ze sprzedaży produktów i usług</t>
  </si>
  <si>
    <t>Przychody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</si>
  <si>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</si>
  <si>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</si>
  <si>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</si>
  <si>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</si>
  <si>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</si>
  <si>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 i świadczenia na rzecz pracowników</t>
  </si>
  <si>
    <t>Pozostałe koszty rodzajowe</t>
  </si>
  <si>
    <t>Wartość sprzedanych towarów i materiałów</t>
  </si>
  <si>
    <t>Zysk brutto ze sprzedaży</t>
  </si>
  <si>
    <t>Pozostałe przychody operacyjne</t>
  </si>
  <si>
    <t>Pozostałe koszty operacyjne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</si>
  <si>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</si>
  <si>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</si>
  <si>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</si>
  <si>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</si>
  <si>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</si>
  <si>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</si>
  <si>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`</t>
  </si>
  <si>
    <t>ZYSK (STRATA) NETTO NA JEDNĄ AKCJĘ</t>
  </si>
  <si>
    <t>Pozostałe całkowite dochody</t>
  </si>
  <si>
    <t>Pozycje nie przenoszone do wyniku finansowego</t>
  </si>
  <si>
    <t>Pozycje przenoszone do wyniku finansowego</t>
  </si>
  <si>
    <t>Całkowite dochody</t>
  </si>
  <si>
    <t>Przepływy środków pieniężnych z działalności operacyjnej</t>
  </si>
  <si>
    <t>Zysk (strata) przed opodatkowaniem</t>
  </si>
  <si>
    <t>Amortyzacja i odpisy aktualizujące rzeczowe aktywa trwałe</t>
  </si>
  <si>
    <t>Amortyzacja i odpisy aktualizujące wartości niematerialne</t>
  </si>
  <si>
    <t>Amortyzacja aktywa z tytułu prawa do użytkowania</t>
  </si>
  <si>
    <t>Zysk (strata) ze sprzedaży niefinansowych aktywów trwałych</t>
  </si>
  <si>
    <t>Zyski (straty) z tytułu różnic kursowych</t>
  </si>
  <si>
    <t>Koszty odsetek</t>
  </si>
  <si>
    <t>Inne korekty</t>
  </si>
  <si>
    <t>Korekty razem</t>
  </si>
  <si>
    <t>Zmiana stanu zapasów</t>
  </si>
  <si>
    <t>Zmiana stanu należności</t>
  </si>
  <si>
    <t>Zmiana stanu zobowiązań</t>
  </si>
  <si>
    <t>Zmiana stanu rezerw i rozliczeń międzyokresowych</t>
  </si>
  <si>
    <t>Zmiany w kapitale obrotowym</t>
  </si>
  <si>
    <t>Zapłacony podatek dochodowy</t>
  </si>
  <si>
    <t>Środki pieniężne netto z działalności operacyjnej</t>
  </si>
  <si>
    <t>Przepływy środków pieniężnych z działalności inwestycyjnej</t>
  </si>
  <si>
    <t>Wydatki na nabycie wartości niematerialnych</t>
  </si>
  <si>
    <t>Wpływy ze sprzedaży wartości niematerialnych</t>
  </si>
  <si>
    <t>Wydatki na nabycie rzeczowych aktywów trwałych</t>
  </si>
  <si>
    <t>Wpływy ze sprzedaży rzeczowych aktywów trwałych</t>
  </si>
  <si>
    <t>Otrzymane spłaty pożyczek udzielonych</t>
  </si>
  <si>
    <t>Wpływy z otrzymanych dotacji rządowych</t>
  </si>
  <si>
    <t>Otrzymane odsetki</t>
  </si>
  <si>
    <t>Środki pieniężne netto z działalności inwestycyjnej</t>
  </si>
  <si>
    <t>Przepływy środków pieniężnych z działalności finansowej</t>
  </si>
  <si>
    <t>Wpływy netto z tytułu emisji akcji</t>
  </si>
  <si>
    <t>Inne wpływy finansowe</t>
  </si>
  <si>
    <t>Wpływy z tytułu zaciągnięcia kredytów i pożyczek</t>
  </si>
  <si>
    <t>Spłaty kredytów i pożyczek</t>
  </si>
  <si>
    <t xml:space="preserve">Spłata zobowiązań z tytułu leasingu </t>
  </si>
  <si>
    <t>Spłata zobowiązań z tytułu leasingu finansowego</t>
  </si>
  <si>
    <t>Wydatki na emisje akcji</t>
  </si>
  <si>
    <t>Odsetki zapłacone</t>
  </si>
  <si>
    <t>Inne wydatki finansowe ( prowizje)</t>
  </si>
  <si>
    <t>Środki pieniężne netto z działalności finansowej</t>
  </si>
  <si>
    <t>Zmiana netto stanu środków pieniężnych i ich ekwiwalentów</t>
  </si>
  <si>
    <t>Środki pieniężne i ich ekwiwalenty na początek okresu</t>
  </si>
  <si>
    <t xml:space="preserve">        Zmiana stanu z tytułu różnic kursowych</t>
  </si>
  <si>
    <t>Środki pieniężne i ich ekwiwalenty na koniec okresu</t>
  </si>
  <si>
    <t>PLN / share</t>
  </si>
  <si>
    <t>YTD</t>
  </si>
  <si>
    <t>Net Revenues</t>
  </si>
  <si>
    <t>sale of products and services</t>
  </si>
  <si>
    <t>Operating Costs</t>
  </si>
  <si>
    <t>FY 2020</t>
  </si>
  <si>
    <t>NET PROFIT (LOSS) PER SHARE</t>
  </si>
  <si>
    <t>Taxes and fees</t>
  </si>
  <si>
    <t>Personal costs</t>
  </si>
  <si>
    <t>Cost of goods sold</t>
  </si>
  <si>
    <t>Other operating income</t>
  </si>
  <si>
    <t>Financial income</t>
  </si>
  <si>
    <t>Other operating costs</t>
  </si>
  <si>
    <t>Income tax</t>
  </si>
  <si>
    <t>Gross profit on sales</t>
  </si>
  <si>
    <t>Operating profit (EBIT)</t>
  </si>
  <si>
    <t>Profit before tax</t>
  </si>
  <si>
    <t>Net profit</t>
  </si>
  <si>
    <t>Continued operations</t>
  </si>
  <si>
    <t>from continued operations</t>
  </si>
  <si>
    <t>Podstawowy średnioważony zysk na akcję</t>
  </si>
  <si>
    <t>Rozwodniony średnioważony zysk na akcję</t>
  </si>
  <si>
    <t>basic weighted avg profit per share</t>
  </si>
  <si>
    <t>diluted weighted avg profit per share</t>
  </si>
  <si>
    <t>Net Profit</t>
  </si>
  <si>
    <t>TOTAL IMPREHENSIVE INCOME</t>
  </si>
  <si>
    <t>Other imprehensive income</t>
  </si>
  <si>
    <t>Sprawozdanie z wyniku</t>
  </si>
  <si>
    <t>Średni kurs PLN / EUR w okresie</t>
  </si>
  <si>
    <t>X</t>
  </si>
  <si>
    <t>PLN / EUR avg echange rate</t>
  </si>
  <si>
    <t>Assets</t>
  </si>
  <si>
    <t>31.12.2020</t>
  </si>
  <si>
    <t>Intangible assets</t>
  </si>
  <si>
    <t>Tangible fixed assets</t>
  </si>
  <si>
    <t>Right to use assets</t>
  </si>
  <si>
    <t>Deffered tax income assets</t>
  </si>
  <si>
    <t>Receivables and loans</t>
  </si>
  <si>
    <t>Cash and cash equivalents</t>
  </si>
  <si>
    <t>Total assets</t>
  </si>
  <si>
    <t>Liabilities</t>
  </si>
  <si>
    <t>Other short-term financial assets</t>
  </si>
  <si>
    <t>Short-term accruals</t>
  </si>
  <si>
    <t>Trade and other receivables</t>
  </si>
  <si>
    <t>Inventories</t>
  </si>
  <si>
    <t>Investments in subsidiaries</t>
  </si>
  <si>
    <t>Trade and other liabilities</t>
  </si>
  <si>
    <t>Total equity</t>
  </si>
  <si>
    <t>Lease liabilities</t>
  </si>
  <si>
    <t>Current liabilities</t>
  </si>
  <si>
    <t>Current assets</t>
  </si>
  <si>
    <t>Non-current assets</t>
  </si>
  <si>
    <t>Non-current liabilities</t>
  </si>
  <si>
    <t>Share capital</t>
  </si>
  <si>
    <t>Reserve capital</t>
  </si>
  <si>
    <t>Current tax liabilities</t>
  </si>
  <si>
    <t>Total liabilities</t>
  </si>
  <si>
    <t>Total equity and liabilities</t>
  </si>
  <si>
    <t>Sprawozdanie z przepływów pieniężnych</t>
  </si>
  <si>
    <t>Profit (loss) before tax</t>
  </si>
  <si>
    <t>Cash flows from operations</t>
  </si>
  <si>
    <t>Cash flows from operating activities</t>
  </si>
  <si>
    <t>Cash flows from financing activities</t>
  </si>
  <si>
    <t>Sprawozdanie z sytuacji finansowej</t>
  </si>
  <si>
    <t>Balance Sheet statements</t>
  </si>
  <si>
    <t>Cash flow statements</t>
  </si>
  <si>
    <t>Kurs PLN / EUR na koniec okresu</t>
  </si>
  <si>
    <t>PLN / EUR exchange rate</t>
  </si>
  <si>
    <t>2. Profit &amp; Loss</t>
  </si>
  <si>
    <t>1. Financial Statements</t>
  </si>
  <si>
    <t>3. Balance Sheet</t>
  </si>
  <si>
    <t>4. Cash flow</t>
  </si>
  <si>
    <t>Saldo na dzień 01.01.2021 r.</t>
  </si>
  <si>
    <t>Emisja akcji</t>
  </si>
  <si>
    <t>Wycena programu płatności akcjami</t>
  </si>
  <si>
    <t>Przekazanie wyniku finansowego na kapitał</t>
  </si>
  <si>
    <t>Razem transakcje z właścicielami</t>
  </si>
  <si>
    <t>Całkowite Dochody</t>
  </si>
  <si>
    <t>Kapitał z tytułu płatności w formie akcji</t>
  </si>
  <si>
    <t>Zyski(straty) zatrzymane</t>
  </si>
  <si>
    <t>Razem</t>
  </si>
  <si>
    <t>Saldo na dzień 01.01.2020 r.</t>
  </si>
  <si>
    <t>Zysk netto za okres od 01.01 do 31.12.2020 roku</t>
  </si>
  <si>
    <t>Saldo na dzień 31.12.2020 r.</t>
  </si>
  <si>
    <t>5. Equity Changes</t>
  </si>
  <si>
    <t>Dane Finansowe Answear.com S.A. wg MSSF na dzień 31 grudnia 2021 r.</t>
  </si>
  <si>
    <t>WYBRANE DANE FINANSOWE DO ROCZNEGO SKRÓCONEGO JEDNOSTKOWEGO SPRAWOZDANIA FINASOWEGO</t>
  </si>
  <si>
    <t>FY 2021</t>
  </si>
  <si>
    <t>ROCZNE SKRÓCONE JEDNOSTKOWE SPRAWOZDANIE Z WYNIKU I POZOSTAŁYCH CAŁKOWITYCH DOCHODÓW</t>
  </si>
  <si>
    <t>ROCZNE SKRÓCONE JEDNOSTKOWE SPRAWOZDANIE Z SYTUACJI FINANSOWEJ</t>
  </si>
  <si>
    <t>31.12.2021</t>
  </si>
  <si>
    <t>ROCZNE SKRÓCONE JEDNOSTKOWE SPRAWOZDANIE Z SYTUACJI FINANSOWEJ C.D.</t>
  </si>
  <si>
    <t>SPRAWOZDANIE Z PRZEPŁYWÓW PIENIĘŻNYCH ZA OKRES OD 01.01 DO 31.12.2021 ROKU (METODA POŚREDNIA)</t>
  </si>
  <si>
    <t>ROCZNE SKRÓCONE JEDNOSTKOWE SPRAWOZDANIE ZE ZMIAN W KAPITALE WŁASNYM</t>
  </si>
  <si>
    <t>Zysk netto za okres od 01.01 do 31.12.2021 roku</t>
  </si>
  <si>
    <t>Saldo na dzień 31.12.2021 r.</t>
  </si>
  <si>
    <t>Interim statement of comprehensive income</t>
  </si>
  <si>
    <t>Cash flow from operating activities</t>
  </si>
  <si>
    <t>Cash flows from investment activities</t>
  </si>
  <si>
    <t>Net change in cash and cash equivalents</t>
  </si>
  <si>
    <t>tys. PLN (thous. PLN)</t>
  </si>
  <si>
    <t>tys. EUR (thous.EUR)</t>
  </si>
  <si>
    <t>sale of goods and raw materials</t>
  </si>
  <si>
    <t>Depreciation and amortisation</t>
  </si>
  <si>
    <t>Raw materials and energy</t>
  </si>
  <si>
    <t>Third party services</t>
  </si>
  <si>
    <t>Other costs by kind</t>
  </si>
  <si>
    <t>Financial costs</t>
  </si>
  <si>
    <t>Other items not transferred to net profit</t>
  </si>
  <si>
    <t>Other items transferred to net profit</t>
  </si>
  <si>
    <t>Basic financial data of Answear.com SA under IFRS as of 31 December 2021</t>
  </si>
  <si>
    <t>SELECTED FINANCIAL DATA FROM FINANCIAL STATEMENTS</t>
  </si>
  <si>
    <t>SPRAWOZDANIE Z WYNIKU ZA OKRES OD 01.01 DO 31.12.2021 ROKU (WARIANT PORÓWNAWCZY)</t>
  </si>
  <si>
    <t>Statement of comprehensive income for the period ended 31.12.2021</t>
  </si>
  <si>
    <t>Statement of comprehensive income and other incomes for the period ended 31.12.2021</t>
  </si>
  <si>
    <t>Statement of financial position as of 31.12.2021</t>
  </si>
  <si>
    <t>Statutory reserve funds</t>
  </si>
  <si>
    <t>Share-based payments reserve</t>
  </si>
  <si>
    <t>Retained earnings</t>
  </si>
  <si>
    <t>- from previous periods</t>
  </si>
  <si>
    <t>- net profit</t>
  </si>
  <si>
    <t>Deferred tax liabilities</t>
  </si>
  <si>
    <t>Liabilities and provisions for employee benefits</t>
  </si>
  <si>
    <t>Loans and borrowings</t>
  </si>
  <si>
    <t>Statement of cashflows</t>
  </si>
  <si>
    <t>Depreciation and impairment losses on property, plant and equipment</t>
  </si>
  <si>
    <t>Amortisation and impairment losses on intangible assets</t>
  </si>
  <si>
    <t>Amortisation of right-of-use assets</t>
  </si>
  <si>
    <t>Gain (loss) on sale of non-financial fixed assets</t>
  </si>
  <si>
    <t>Foreign exchange gains (losses)</t>
  </si>
  <si>
    <t>Interest expense</t>
  </si>
  <si>
    <t>Other adjustments</t>
  </si>
  <si>
    <t>Total adjustments</t>
  </si>
  <si>
    <t>Change in inventories</t>
  </si>
  <si>
    <t>Change in receivables</t>
  </si>
  <si>
    <t>Change in liabilities</t>
  </si>
  <si>
    <t>Change in provisions and accruals</t>
  </si>
  <si>
    <t>Changes in working capital</t>
  </si>
  <si>
    <t>Income tax paid</t>
  </si>
  <si>
    <t>Net cash from operating activities</t>
  </si>
  <si>
    <t>Acquisition of intangible assets</t>
  </si>
  <si>
    <t>Proceeds from sale of intangible assets</t>
  </si>
  <si>
    <t>Acquisition of tangible fixed assets</t>
  </si>
  <si>
    <t>Proceeds from sale of property, plant and equipment</t>
  </si>
  <si>
    <t>Repayments of loans received</t>
  </si>
  <si>
    <t>Proceeds from government grants received</t>
  </si>
  <si>
    <t>Interest received</t>
  </si>
  <si>
    <t>Net cash from investment activities</t>
  </si>
  <si>
    <t>Net proceeds from issue of shares</t>
  </si>
  <si>
    <t>Other financial inflows</t>
  </si>
  <si>
    <t>Proceeds from credit and loans</t>
  </si>
  <si>
    <t>Repayment of credits and loans</t>
  </si>
  <si>
    <t xml:space="preserve">Repayment of lease liabilities </t>
  </si>
  <si>
    <t xml:space="preserve">Repayment of financial lease liabilities </t>
  </si>
  <si>
    <t>Expenditure on the issue of shares</t>
  </si>
  <si>
    <t>Interest paid</t>
  </si>
  <si>
    <t>Other financial expenses (commissions)</t>
  </si>
  <si>
    <t>Net cash from financing activities</t>
  </si>
  <si>
    <t>Cash and cash equivalents at beginning of period</t>
  </si>
  <si>
    <t xml:space="preserve">        Change due to exchange differences</t>
  </si>
  <si>
    <t>Cash and cash equivalents at the end of the period</t>
  </si>
  <si>
    <t>Zyski (straty) zatrzymane</t>
  </si>
  <si>
    <t>Own shares</t>
  </si>
  <si>
    <t>Total</t>
  </si>
  <si>
    <t>Balance as of 01.01.2021</t>
  </si>
  <si>
    <t>Shares issue</t>
  </si>
  <si>
    <t>ESOP valuation</t>
  </si>
  <si>
    <t>Transfer of net result to reserve capital</t>
  </si>
  <si>
    <t>Total transactions with shareholders</t>
  </si>
  <si>
    <t>Total incomes</t>
  </si>
  <si>
    <t>Balance as of 01.01.2020</t>
  </si>
  <si>
    <t>w okresie od 01.01 do 31.12.2020 r.</t>
  </si>
  <si>
    <t>In the period from 01.01 till 31.12.2020</t>
  </si>
  <si>
    <t>Balance as of 31.12.2020</t>
  </si>
  <si>
    <t>Statement of changes in equity</t>
  </si>
  <si>
    <t>w okresie od 01.01 do 31.12.2021 r.</t>
  </si>
  <si>
    <t>In the period from 01.01 till 31.12.2021</t>
  </si>
  <si>
    <t>Balance as of 31.12.2021</t>
  </si>
  <si>
    <t>Przychody z tytułu odsetek</t>
  </si>
  <si>
    <t>Interest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</si>
</sst>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______"/>
    <numFmt numFmtId="165" formatCode="#,##0.00_);\(#,##0.00\);\-______"/>
    <numFmt numFmtId="166" formatCode="0.0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color theme="2" tint="-0.749992370372631"/>
      <name val="Calibri"/>
      <family val="2"/>
      <charset val="238"/>
      <scheme val="minor"/>
    </font>
    <font>
      <b/>
      <sz val="10"/>
      <color theme="2" tint="-0.749992370372631"/>
      <name val="Calibri"/>
      <family val="2"/>
      <charset val="238"/>
      <scheme val="minor"/>
    </font>
    <font>
      <b/>
      <i/>
      <sz val="10"/>
      <color theme="2" tint="-0.74999237037263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2" tint="-0.749992370372631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8C03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F8C037"/>
      </bottom>
      <diagonal/>
    </border>
    <border>
      <left/>
      <right/>
      <top style="thin">
        <color rgb="FFF8C037"/>
      </top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rgb="FFFFC000"/>
      </top>
      <bottom/>
      <diagonal/>
    </border>
    <border>
      <left/>
      <right/>
      <top style="double">
        <color theme="1" tint="0.249977111117893"/>
      </top>
      <bottom style="thin">
        <color rgb="FFFFC000"/>
      </bottom>
      <diagonal/>
    </border>
    <border>
      <left/>
      <right/>
      <top style="dotted">
        <color theme="1" tint="0.34998626667073579"/>
      </top>
      <bottom style="double">
        <color rgb="FFF8C037"/>
      </bottom>
      <diagonal/>
    </border>
    <border>
      <left/>
      <right style="dotted">
        <color theme="1" tint="0.34998626667073579"/>
      </right>
      <top/>
      <bottom/>
      <diagonal/>
    </border>
    <border>
      <left/>
      <right style="dotted">
        <color theme="1" tint="0.34998626667073579"/>
      </right>
      <top/>
      <bottom style="thin">
        <color rgb="FFF8C037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rgb="FFF8C037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rgb="FFF8C037"/>
      </top>
      <bottom/>
      <diagonal/>
    </border>
  </borders>
  <cellStyleXfs count="2">
    <xf numFmtId="0" fontId="0" fillId="0" borderId="0"/>
    <xf numFmtId="0" fontId="3" fillId="0" borderId="0"/>
  </cellStyleXfs>
  <cellXfs count="186">
    <xf numFmtId="0" fontId="0" fillId="0" borderId="0" xfId="0"/>
    <xf numFmtId="0" fontId="0" fillId="0" borderId="0" xfId="0" applyFont="1"/>
    <xf numFmtId="0" fontId="4" fillId="0" borderId="0" xfId="0" applyFont="1"/>
    <xf numFmtId="0" fontId="8" fillId="0" borderId="0" xfId="0" applyFont="1"/>
    <xf numFmtId="4" fontId="8" fillId="0" borderId="0" xfId="0" applyNumberFormat="1" applyFont="1"/>
    <xf numFmtId="0" fontId="2" fillId="0" borderId="0" xfId="0" applyFont="1"/>
    <xf numFmtId="3" fontId="8" fillId="0" borderId="0" xfId="0" applyNumberFormat="1" applyFont="1"/>
    <xf numFmtId="0" fontId="7" fillId="0" borderId="0" xfId="0" applyFont="1" applyAlignment="1">
      <alignment horizontal="left" indent="2"/>
    </xf>
    <xf numFmtId="3" fontId="8" fillId="0" borderId="0" xfId="1" applyNumberFormat="1" applyFont="1" applyProtection="1">
      <protection locked="0"/>
    </xf>
    <xf numFmtId="3" fontId="7" fillId="0" borderId="0" xfId="1" applyNumberFormat="1" applyFont="1" applyProtection="1">
      <protection locked="0"/>
    </xf>
    <xf numFmtId="0" fontId="11" fillId="0" borderId="0" xfId="0" applyFont="1"/>
    <xf numFmtId="0" fontId="8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7" fillId="0" borderId="0" xfId="0" applyFont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3" fontId="7" fillId="0" borderId="0" xfId="1" applyNumberFormat="1" applyFont="1" applyFill="1" applyBorder="1" applyAlignment="1" applyProtection="1">
      <alignment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left" indent="1"/>
    </xf>
    <xf numFmtId="3" fontId="13" fillId="2" borderId="0" xfId="1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/>
    <xf numFmtId="0" fontId="17" fillId="0" borderId="0" xfId="0" applyFont="1" applyFill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64" fontId="13" fillId="2" borderId="0" xfId="1" applyNumberFormat="1" applyFont="1" applyFill="1" applyBorder="1" applyAlignment="1" applyProtection="1">
      <alignment vertical="top"/>
      <protection locked="0"/>
    </xf>
    <xf numFmtId="0" fontId="18" fillId="0" borderId="1" xfId="0" applyFont="1" applyFill="1" applyBorder="1" applyAlignment="1">
      <alignment horizontal="left" indent="1"/>
    </xf>
    <xf numFmtId="0" fontId="18" fillId="0" borderId="2" xfId="0" applyFont="1" applyFill="1" applyBorder="1" applyAlignment="1">
      <alignment horizontal="left" indent="1"/>
    </xf>
    <xf numFmtId="0" fontId="16" fillId="0" borderId="0" xfId="0" applyFont="1" applyBorder="1" applyAlignment="1">
      <alignment vertical="center"/>
    </xf>
    <xf numFmtId="0" fontId="19" fillId="0" borderId="2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21" fillId="0" borderId="0" xfId="0" applyFont="1"/>
    <xf numFmtId="3" fontId="22" fillId="0" borderId="3" xfId="1" applyNumberFormat="1" applyFont="1" applyFill="1" applyBorder="1" applyAlignment="1" applyProtection="1">
      <alignment vertical="top"/>
      <protection locked="0"/>
    </xf>
    <xf numFmtId="3" fontId="22" fillId="0" borderId="4" xfId="1" applyNumberFormat="1" applyFont="1" applyFill="1" applyBorder="1" applyAlignment="1" applyProtection="1">
      <alignment vertical="top"/>
      <protection locked="0"/>
    </xf>
    <xf numFmtId="3" fontId="23" fillId="0" borderId="5" xfId="1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3" fontId="24" fillId="5" borderId="0" xfId="0" applyNumberFormat="1" applyFont="1" applyFill="1" applyBorder="1" applyAlignment="1">
      <alignment horizontal="right" vertical="center" wrapText="1"/>
    </xf>
    <xf numFmtId="0" fontId="24" fillId="5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25" fillId="0" borderId="0" xfId="0" applyFont="1" applyFill="1" applyBorder="1" applyAlignment="1">
      <alignment horizontal="left" indent="1"/>
    </xf>
    <xf numFmtId="3" fontId="25" fillId="0" borderId="0" xfId="1" applyNumberFormat="1" applyFont="1" applyFill="1" applyBorder="1" applyAlignment="1" applyProtection="1">
      <alignment vertical="top"/>
      <protection locked="0"/>
    </xf>
    <xf numFmtId="164" fontId="25" fillId="0" borderId="0" xfId="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center"/>
    </xf>
    <xf numFmtId="3" fontId="22" fillId="0" borderId="0" xfId="1" applyNumberFormat="1" applyFont="1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/>
    </xf>
    <xf numFmtId="0" fontId="27" fillId="0" borderId="2" xfId="0" applyFont="1" applyFill="1" applyBorder="1" applyAlignment="1">
      <alignment horizontal="left" indent="1"/>
    </xf>
    <xf numFmtId="164" fontId="27" fillId="0" borderId="2" xfId="1" applyNumberFormat="1" applyFont="1" applyFill="1" applyBorder="1" applyAlignment="1" applyProtection="1">
      <alignment vertical="top"/>
      <protection locked="0"/>
    </xf>
    <xf numFmtId="3" fontId="27" fillId="0" borderId="2" xfId="1" applyNumberFormat="1" applyFont="1" applyFill="1" applyBorder="1" applyAlignment="1" applyProtection="1">
      <alignment vertical="top"/>
      <protection locked="0"/>
    </xf>
    <xf numFmtId="0" fontId="27" fillId="0" borderId="1" xfId="0" applyFont="1" applyFill="1" applyBorder="1" applyAlignment="1">
      <alignment horizontal="left" indent="1"/>
    </xf>
    <xf numFmtId="164" fontId="27" fillId="0" borderId="1" xfId="1" applyNumberFormat="1" applyFont="1" applyFill="1" applyBorder="1" applyAlignment="1" applyProtection="1">
      <alignment vertical="top"/>
      <protection locked="0"/>
    </xf>
    <xf numFmtId="3" fontId="27" fillId="0" borderId="1" xfId="1" applyNumberFormat="1" applyFont="1" applyFill="1" applyBorder="1" applyAlignment="1" applyProtection="1">
      <alignment vertical="top"/>
      <protection locked="0"/>
    </xf>
    <xf numFmtId="3" fontId="22" fillId="0" borderId="6" xfId="1" applyNumberFormat="1" applyFont="1" applyFill="1" applyBorder="1" applyAlignment="1" applyProtection="1">
      <alignment vertical="top"/>
      <protection locked="0"/>
    </xf>
    <xf numFmtId="3" fontId="22" fillId="0" borderId="5" xfId="1" applyNumberFormat="1" applyFont="1" applyFill="1" applyBorder="1" applyAlignment="1" applyProtection="1">
      <alignment vertical="top"/>
      <protection locked="0"/>
    </xf>
    <xf numFmtId="0" fontId="22" fillId="0" borderId="6" xfId="0" applyFont="1" applyFill="1" applyBorder="1" applyAlignment="1">
      <alignment horizontal="left" indent="2"/>
    </xf>
    <xf numFmtId="0" fontId="22" fillId="0" borderId="3" xfId="0" applyFont="1" applyFill="1" applyBorder="1" applyAlignment="1">
      <alignment horizontal="left" indent="2"/>
    </xf>
    <xf numFmtId="0" fontId="14" fillId="0" borderId="3" xfId="0" applyFont="1" applyFill="1" applyBorder="1" applyAlignment="1">
      <alignment horizontal="left" indent="2"/>
    </xf>
    <xf numFmtId="0" fontId="22" fillId="0" borderId="4" xfId="0" applyFont="1" applyFill="1" applyBorder="1" applyAlignment="1">
      <alignment horizontal="left" indent="2"/>
    </xf>
    <xf numFmtId="0" fontId="14" fillId="0" borderId="4" xfId="0" applyFont="1" applyFill="1" applyBorder="1" applyAlignment="1">
      <alignment horizontal="left" indent="2"/>
    </xf>
    <xf numFmtId="0" fontId="22" fillId="0" borderId="5" xfId="0" applyFont="1" applyFill="1" applyBorder="1" applyAlignment="1">
      <alignment horizontal="left" indent="2"/>
    </xf>
    <xf numFmtId="0" fontId="14" fillId="0" borderId="5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indent="2"/>
    </xf>
    <xf numFmtId="0" fontId="22" fillId="0" borderId="5" xfId="0" applyFont="1" applyFill="1" applyBorder="1" applyAlignment="1">
      <alignment horizontal="left" wrapText="1" indent="2"/>
    </xf>
    <xf numFmtId="3" fontId="22" fillId="0" borderId="5" xfId="1" applyNumberFormat="1" applyFont="1" applyFill="1" applyBorder="1" applyAlignment="1" applyProtection="1">
      <protection locked="0"/>
    </xf>
    <xf numFmtId="0" fontId="27" fillId="6" borderId="7" xfId="0" applyFont="1" applyFill="1" applyBorder="1" applyAlignment="1">
      <alignment horizontal="left" indent="1"/>
    </xf>
    <xf numFmtId="164" fontId="27" fillId="6" borderId="7" xfId="1" applyNumberFormat="1" applyFont="1" applyFill="1" applyBorder="1" applyAlignment="1" applyProtection="1">
      <alignment vertical="top"/>
      <protection locked="0"/>
    </xf>
    <xf numFmtId="3" fontId="27" fillId="6" borderId="7" xfId="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center"/>
    </xf>
    <xf numFmtId="164" fontId="1" fillId="4" borderId="0" xfId="1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indent="2"/>
    </xf>
    <xf numFmtId="0" fontId="18" fillId="6" borderId="7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28" fillId="2" borderId="0" xfId="0" applyFont="1" applyFill="1" applyBorder="1" applyAlignment="1">
      <alignment horizontal="left" indent="1"/>
    </xf>
    <xf numFmtId="0" fontId="12" fillId="4" borderId="0" xfId="0" applyFont="1" applyFill="1" applyBorder="1" applyAlignment="1">
      <alignment horizontal="left" indent="1"/>
    </xf>
    <xf numFmtId="3" fontId="8" fillId="0" borderId="0" xfId="1" applyNumberFormat="1" applyFont="1" applyBorder="1" applyAlignment="1" applyProtection="1">
      <alignment vertical="top"/>
      <protection locked="0"/>
    </xf>
    <xf numFmtId="4" fontId="22" fillId="0" borderId="4" xfId="1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left" indent="1"/>
    </xf>
    <xf numFmtId="4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center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 indent="2"/>
    </xf>
    <xf numFmtId="0" fontId="14" fillId="0" borderId="4" xfId="0" applyFont="1" applyFill="1" applyBorder="1" applyAlignment="1">
      <alignment horizontal="left" indent="1"/>
    </xf>
    <xf numFmtId="0" fontId="14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 indent="1"/>
    </xf>
    <xf numFmtId="4" fontId="2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 vertical="center" wrapText="1"/>
    </xf>
    <xf numFmtId="0" fontId="16" fillId="0" borderId="0" xfId="0" quotePrefix="1" applyFont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164" fontId="27" fillId="0" borderId="0" xfId="1" applyNumberFormat="1" applyFont="1" applyFill="1" applyBorder="1" applyAlignment="1" applyProtection="1">
      <alignment vertical="top"/>
      <protection locked="0"/>
    </xf>
    <xf numFmtId="3" fontId="27" fillId="0" borderId="0" xfId="1" applyNumberFormat="1" applyFont="1" applyFill="1" applyBorder="1" applyAlignment="1" applyProtection="1">
      <alignment vertical="top"/>
      <protection locked="0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166" fontId="11" fillId="7" borderId="0" xfId="0" applyNumberFormat="1" applyFont="1" applyFill="1"/>
    <xf numFmtId="0" fontId="11" fillId="7" borderId="0" xfId="0" applyFont="1" applyFill="1" applyAlignment="1">
      <alignment horizontal="left" indent="2"/>
    </xf>
    <xf numFmtId="0" fontId="29" fillId="7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22" fillId="0" borderId="4" xfId="0" applyFont="1" applyFill="1" applyBorder="1" applyAlignment="1">
      <alignment horizontal="left" wrapText="1"/>
    </xf>
    <xf numFmtId="4" fontId="22" fillId="0" borderId="4" xfId="1" applyNumberFormat="1" applyFont="1" applyFill="1" applyBorder="1" applyAlignment="1" applyProtection="1">
      <alignment vertical="top" wrapText="1"/>
      <protection locked="0"/>
    </xf>
    <xf numFmtId="3" fontId="22" fillId="0" borderId="4" xfId="1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horizontal="center" wrapText="1"/>
    </xf>
    <xf numFmtId="3" fontId="22" fillId="0" borderId="4" xfId="1" applyNumberFormat="1" applyFont="1" applyFill="1" applyBorder="1" applyAlignment="1" applyProtection="1">
      <alignment wrapText="1"/>
      <protection locked="0"/>
    </xf>
    <xf numFmtId="4" fontId="22" fillId="0" borderId="8" xfId="1" applyNumberFormat="1" applyFont="1" applyFill="1" applyBorder="1" applyAlignment="1" applyProtection="1">
      <alignment vertical="top" wrapText="1"/>
      <protection locked="0"/>
    </xf>
    <xf numFmtId="3" fontId="22" fillId="0" borderId="8" xfId="1" applyNumberFormat="1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22" fillId="0" borderId="4" xfId="0" applyFont="1" applyFill="1" applyBorder="1" applyAlignment="1">
      <alignment horizontal="left" wrapText="1" indent="2"/>
    </xf>
    <xf numFmtId="0" fontId="14" fillId="0" borderId="4" xfId="0" applyFont="1" applyFill="1" applyBorder="1" applyAlignment="1">
      <alignment horizontal="left" wrapText="1" indent="2"/>
    </xf>
    <xf numFmtId="0" fontId="22" fillId="0" borderId="8" xfId="0" applyFont="1" applyFill="1" applyBorder="1" applyAlignment="1">
      <alignment horizontal="left" wrapText="1" indent="2"/>
    </xf>
    <xf numFmtId="0" fontId="14" fillId="0" borderId="8" xfId="0" applyFont="1" applyFill="1" applyBorder="1" applyAlignment="1">
      <alignment horizontal="left" wrapText="1" indent="2"/>
    </xf>
    <xf numFmtId="0" fontId="0" fillId="0" borderId="0" xfId="0" applyFont="1" applyFill="1"/>
    <xf numFmtId="0" fontId="0" fillId="0" borderId="0" xfId="0" applyFill="1"/>
    <xf numFmtId="164" fontId="22" fillId="0" borderId="4" xfId="1" applyNumberFormat="1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>
      <alignment horizontal="left" wrapText="1" indent="2"/>
    </xf>
    <xf numFmtId="4" fontId="22" fillId="0" borderId="0" xfId="1" applyNumberFormat="1" applyFont="1" applyFill="1" applyBorder="1" applyAlignment="1" applyProtection="1">
      <alignment vertical="top" wrapText="1"/>
      <protection locked="0"/>
    </xf>
    <xf numFmtId="3" fontId="22" fillId="0" borderId="0" xfId="1" applyNumberFormat="1" applyFont="1" applyFill="1" applyBorder="1" applyAlignment="1" applyProtection="1">
      <alignment wrapText="1"/>
      <protection locked="0"/>
    </xf>
    <xf numFmtId="165" fontId="19" fillId="0" borderId="2" xfId="1" applyNumberFormat="1" applyFont="1" applyFill="1" applyBorder="1" applyAlignment="1" applyProtection="1">
      <alignment vertical="top"/>
      <protection locked="0"/>
    </xf>
    <xf numFmtId="3" fontId="22" fillId="0" borderId="4" xfId="1" applyNumberFormat="1" applyFont="1" applyFill="1" applyBorder="1" applyAlignment="1" applyProtection="1">
      <protection locked="0"/>
    </xf>
    <xf numFmtId="164" fontId="22" fillId="0" borderId="0" xfId="1" applyNumberFormat="1" applyFont="1" applyFill="1" applyBorder="1" applyAlignment="1" applyProtection="1">
      <alignment wrapText="1"/>
      <protection locked="0"/>
    </xf>
    <xf numFmtId="0" fontId="21" fillId="0" borderId="0" xfId="0" applyFont="1" applyBorder="1"/>
    <xf numFmtId="0" fontId="1" fillId="4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 wrapText="1"/>
    </xf>
    <xf numFmtId="0" fontId="30" fillId="0" borderId="0" xfId="0" quotePrefix="1" applyFont="1" applyBorder="1" applyAlignment="1">
      <alignment vertical="center"/>
    </xf>
    <xf numFmtId="0" fontId="31" fillId="0" borderId="0" xfId="0" applyFont="1"/>
    <xf numFmtId="0" fontId="0" fillId="0" borderId="0" xfId="0" applyAlignment="1">
      <alignment horizontal="center" vertical="center" wrapText="1"/>
    </xf>
    <xf numFmtId="164" fontId="13" fillId="2" borderId="9" xfId="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 vertical="center" wrapText="1"/>
    </xf>
    <xf numFmtId="49" fontId="24" fillId="5" borderId="0" xfId="0" applyNumberFormat="1" applyFont="1" applyFill="1" applyBorder="1" applyAlignment="1">
      <alignment horizontal="right" vertical="center" wrapText="1"/>
    </xf>
    <xf numFmtId="0" fontId="11" fillId="7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0" fontId="22" fillId="0" borderId="4" xfId="0" quotePrefix="1" applyFont="1" applyFill="1" applyBorder="1" applyAlignment="1">
      <alignment horizontal="left" vertical="top" wrapText="1" indent="2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4" fontId="8" fillId="0" borderId="0" xfId="1" applyNumberFormat="1" applyFont="1" applyAlignment="1" applyProtection="1">
      <alignment vertical="top"/>
      <protection locked="0"/>
    </xf>
    <xf numFmtId="0" fontId="6" fillId="0" borderId="0" xfId="0" applyFont="1" applyAlignment="1">
      <alignment vertical="top" wrapText="1"/>
    </xf>
    <xf numFmtId="3" fontId="26" fillId="4" borderId="0" xfId="0" applyNumberFormat="1" applyFont="1" applyFill="1" applyAlignment="1">
      <alignment horizontal="center" vertical="center" wrapText="1"/>
    </xf>
    <xf numFmtId="3" fontId="13" fillId="5" borderId="0" xfId="0" applyNumberFormat="1" applyFont="1" applyFill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3" fontId="8" fillId="0" borderId="4" xfId="1" applyNumberFormat="1" applyFont="1" applyBorder="1" applyProtection="1">
      <protection locked="0"/>
    </xf>
    <xf numFmtId="3" fontId="8" fillId="3" borderId="4" xfId="1" applyNumberFormat="1" applyFont="1" applyFill="1" applyBorder="1" applyProtection="1">
      <protection locked="0"/>
    </xf>
    <xf numFmtId="0" fontId="27" fillId="0" borderId="2" xfId="0" applyFont="1" applyBorder="1" applyAlignment="1">
      <alignment horizontal="left"/>
    </xf>
    <xf numFmtId="164" fontId="27" fillId="0" borderId="12" xfId="1" applyNumberFormat="1" applyFont="1" applyBorder="1" applyProtection="1">
      <protection locked="0"/>
    </xf>
    <xf numFmtId="3" fontId="27" fillId="0" borderId="12" xfId="1" applyNumberFormat="1" applyFont="1" applyBorder="1" applyProtection="1">
      <protection locked="0"/>
    </xf>
    <xf numFmtId="164" fontId="27" fillId="3" borderId="10" xfId="1" applyNumberFormat="1" applyFont="1" applyFill="1" applyBorder="1" applyProtection="1">
      <protection locked="0"/>
    </xf>
    <xf numFmtId="3" fontId="8" fillId="0" borderId="13" xfId="1" applyNumberFormat="1" applyFont="1" applyBorder="1" applyProtection="1">
      <protection locked="0"/>
    </xf>
    <xf numFmtId="3" fontId="8" fillId="3" borderId="11" xfId="1" applyNumberFormat="1" applyFont="1" applyFill="1" applyBorder="1" applyProtection="1">
      <protection locked="0"/>
    </xf>
    <xf numFmtId="164" fontId="32" fillId="0" borderId="14" xfId="1" applyNumberFormat="1" applyFont="1" applyBorder="1" applyProtection="1">
      <protection locked="0"/>
    </xf>
    <xf numFmtId="0" fontId="13" fillId="2" borderId="0" xfId="0" applyFont="1" applyFill="1" applyAlignment="1">
      <alignment horizontal="left" indent="1"/>
    </xf>
    <xf numFmtId="164" fontId="13" fillId="2" borderId="0" xfId="1" applyNumberFormat="1" applyFont="1" applyFill="1" applyAlignment="1" applyProtection="1">
      <alignment vertical="top"/>
      <protection locked="0"/>
    </xf>
    <xf numFmtId="0" fontId="1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 wrapText="1" indent="2"/>
    </xf>
    <xf numFmtId="0" fontId="22" fillId="0" borderId="4" xfId="0" applyFont="1" applyFill="1" applyBorder="1" applyAlignment="1">
      <alignment horizontal="left" vertical="top" wrapText="1" indent="2"/>
    </xf>
    <xf numFmtId="0" fontId="14" fillId="0" borderId="15" xfId="0" applyFont="1" applyFill="1" applyBorder="1" applyAlignment="1">
      <alignment horizontal="left" wrapText="1" indent="2"/>
    </xf>
    <xf numFmtId="0" fontId="14" fillId="0" borderId="4" xfId="0" applyFont="1" applyFill="1" applyBorder="1" applyAlignment="1">
      <alignment horizontal="left" wrapText="1" indent="2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top" wrapText="1"/>
    </xf>
  </cellXfs>
  <cellStyles count="2">
    <cellStyle name="Normalny" xfId="0" builtinId="0"/>
    <cellStyle name="Normalny_Pakiet informacyjny 2.2" xfId="1" xr:uid="{21056073-74C5-423B-8CC4-9557BEB640D9}"/>
  </cellStyles>
  <dxfs count="0"/>
  <tableStyles count="0" defaultTableStyle="TableStyleMedium2" defaultPivotStyle="PivotStyleLight16"/>
  <colors>
    <mruColors>
      <color rgb="FFFFFFCC"/>
      <color rgb="FFF8C037"/>
      <color rgb="FFFFC000"/>
      <color rgb="FFF8C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430357</xdr:colOff>
      <xdr:row>2</xdr:row>
      <xdr:rowOff>176862</xdr:rowOff>
    </xdr:from>
    <xdr:to>
      <xdr:col>10</xdr:col>
      <xdr:colOff>592282</xdr:colOff>
      <xdr:row>8</xdr:row>
      <xdr:rowOff>37761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095D44-6CFC-458B-AE22-ECF6D55C3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57" y="557862"/>
          <a:ext cx="4429125" cy="100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472478</xdr:colOff>
      <xdr:row>2</xdr:row>
      <xdr:rowOff>65801</xdr:rowOff>
    </xdr:from>
    <xdr:ext cx="1849710" cy="422413"/>
    <xdr:pic>
      <xdr:nvPicPr>
        <xdr:cNvPr id="2" name="Obraz 1">
          <a:extLst>
            <a:ext uri="{FF2B5EF4-FFF2-40B4-BE49-F238E27FC236}">
              <a16:creationId xmlns:a16="http://schemas.microsoft.com/office/drawing/2014/main" id="{80CCC247-5A00-43C1-B03C-1902E56F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30" y="455084"/>
          <a:ext cx="1849710" cy="4224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455543</xdr:colOff>
      <xdr:row>1</xdr:row>
      <xdr:rowOff>22088</xdr:rowOff>
    </xdr:from>
    <xdr:to>
      <xdr:col>8</xdr:col>
      <xdr:colOff>385529</xdr:colOff>
      <xdr:row>3</xdr:row>
      <xdr:rowOff>52917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BB82BC-5FFA-49E8-B91E-FD2526F4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195" y="212588"/>
          <a:ext cx="1851551" cy="420112"/>
        </a:xfrm>
        <a:prstGeom prst="rect">
          <a:avLst/>
        </a:prstGeom>
      </xdr:spPr>
    </xdr:pic>
    <xdr:clientData/>
  </xdr:twoCellAnchor>
  <xdr:twoCellAnchor editAs="oneCell">
    <xdr:from>
      <xdr:col>5</xdr:col>
      <xdr:colOff>356152</xdr:colOff>
      <xdr:row>36</xdr:row>
      <xdr:rowOff>0</xdr:rowOff>
    </xdr:from>
    <xdr:to>
      <xdr:col>8</xdr:col>
      <xdr:colOff>286138</xdr:colOff>
      <xdr:row>38</xdr:row>
      <xdr:rowOff>28528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3043D1-8A88-4D79-BCAD-F02B54B67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804" y="6038022"/>
          <a:ext cx="1851551" cy="417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1</xdr:row>
      <xdr:rowOff>190500</xdr:rowOff>
    </xdr:from>
    <xdr:ext cx="1849710" cy="422413"/>
    <xdr:pic>
      <xdr:nvPicPr>
        <xdr:cNvPr id="3" name="Obraz 2">
          <a:extLst>
            <a:ext uri="{FF2B5EF4-FFF2-40B4-BE49-F238E27FC236}">
              <a16:creationId xmlns:a16="http://schemas.microsoft.com/office/drawing/2014/main" id="{2E279F50-3F1B-42C3-8A9E-9E9DF42D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390525"/>
          <a:ext cx="1849710" cy="422413"/>
        </a:xfrm>
        <a:prstGeom prst="rect">
          <a:avLst/>
        </a:prstGeom>
      </xdr:spPr>
    </xdr:pic>
    <xdr:clientData/>
  </xdr:oneCellAnchor>
  <xdr:oneCellAnchor>
    <xdr:from>
      <xdr:col>3</xdr:col>
      <xdr:colOff>95250</xdr:colOff>
      <xdr:row>26</xdr:row>
      <xdr:rowOff>9525</xdr:rowOff>
    </xdr:from>
    <xdr:ext cx="1849710" cy="422413"/>
    <xdr:pic>
      <xdr:nvPicPr>
        <xdr:cNvPr id="4" name="Obraz 3">
          <a:extLst>
            <a:ext uri="{FF2B5EF4-FFF2-40B4-BE49-F238E27FC236}">
              <a16:creationId xmlns:a16="http://schemas.microsoft.com/office/drawing/2014/main" id="{32FF89B5-F209-4224-841F-EC5689EE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5048250"/>
          <a:ext cx="1849710" cy="42241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493182</xdr:colOff>
      <xdr:row>2</xdr:row>
      <xdr:rowOff>118283</xdr:rowOff>
    </xdr:from>
    <xdr:ext cx="1849710" cy="422413"/>
    <xdr:pic>
      <xdr:nvPicPr>
        <xdr:cNvPr id="2" name="Obraz 1">
          <a:extLst>
            <a:ext uri="{FF2B5EF4-FFF2-40B4-BE49-F238E27FC236}">
              <a16:creationId xmlns:a16="http://schemas.microsoft.com/office/drawing/2014/main" id="{629AD025-9900-4A06-9455-05487D66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2265" y="520450"/>
          <a:ext cx="1849710" cy="42241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108380</xdr:colOff>
      <xdr:row>1</xdr:row>
      <xdr:rowOff>30845</xdr:rowOff>
    </xdr:from>
    <xdr:to>
      <xdr:col>9</xdr:col>
      <xdr:colOff>514136</xdr:colOff>
      <xdr:row>3</xdr:row>
      <xdr:rowOff>61052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DCEA4F-5DF7-43D4-9775-AD87CE767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8580" y="135620"/>
          <a:ext cx="1824981" cy="4207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/jdziadus/2021.12.21%20-%20Wizualizacja%20Raport/MSSF%202021-09%20skr&#243;cony%20Pakiet%20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Arkusz4"/>
      <sheetName val="Arkusz1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segmenty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5"/>
      <sheetName val="ID26"/>
      <sheetName val="ID24"/>
      <sheetName val="akcje zarząd"/>
      <sheetName val="ID27"/>
      <sheetName val="ID28"/>
      <sheetName val="ID29"/>
      <sheetName val="ID30"/>
      <sheetName val="Arkusz2"/>
      <sheetName val="ID31"/>
      <sheetName val="ZMIANA prezentacji"/>
      <sheetName val="Arkusz3"/>
      <sheetName val="Arkusz5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</sheetNames>
    <sheetDataSet>
      <sheetData sheetId="0"/>
      <sheetData sheetId="1">
        <row r="61">
          <cell r="BB61" t="str">
            <v>od 01.01 do 30.09.2021</v>
          </cell>
        </row>
        <row r="62">
          <cell r="BB62" t="str">
            <v>od 01.01 do 31.12.2020</v>
          </cell>
        </row>
        <row r="63">
          <cell r="BB63" t="str">
            <v>od 01.01 do 30.09.2020</v>
          </cell>
        </row>
        <row r="66">
          <cell r="BB66" t="str">
            <v xml:space="preserve"> na dzień 30.09.2021 roku</v>
          </cell>
        </row>
        <row r="69">
          <cell r="BB69" t="str">
            <v xml:space="preserve"> za okres od 01.01 do 30.09.2021 roku</v>
          </cell>
        </row>
        <row r="72">
          <cell r="BB72" t="str">
            <v xml:space="preserve"> na dzień 31.12.2020 roku</v>
          </cell>
        </row>
        <row r="76">
          <cell r="BB76" t="str">
            <v xml:space="preserve"> na dzień 30.09.2020 roku</v>
          </cell>
        </row>
        <row r="100">
          <cell r="BB100" t="str">
            <v>PLN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5209-D9A0-451B-9A89-73D4C2A43977}">
  <sheetPr>
    <tabColor theme="1"/>
  </sheetPr>
  <dimension ref="D12:E23"/>
  <sheetViews>
    <sheetView showGridLines="0" tabSelected="1" view="pageBreakPreview" zoomScaleNormal="100" zoomScaleSheetLayoutView="100" workbookViewId="0">
      <selection activeCell="H22" sqref="H22"/>
    </sheetView>
  </sheetViews>
  <sheetFormatPr defaultRowHeight="15" x14ac:dyDescent="0.25"/>
  <sheetData>
    <row r="12" spans="4:4" ht="18.75" x14ac:dyDescent="0.25">
      <c r="D12" s="20" t="s">
        <v>188</v>
      </c>
    </row>
    <row r="13" spans="4:4" ht="18.75" x14ac:dyDescent="0.25">
      <c r="D13" s="139" t="s">
        <v>213</v>
      </c>
    </row>
    <row r="19" spans="5:5" x14ac:dyDescent="0.25">
      <c r="E19" s="140" t="s">
        <v>172</v>
      </c>
    </row>
    <row r="20" spans="5:5" x14ac:dyDescent="0.25">
      <c r="E20" s="140" t="s">
        <v>171</v>
      </c>
    </row>
    <row r="21" spans="5:5" x14ac:dyDescent="0.25">
      <c r="E21" s="140" t="s">
        <v>173</v>
      </c>
    </row>
    <row r="22" spans="5:5" x14ac:dyDescent="0.25">
      <c r="E22" s="140" t="s">
        <v>174</v>
      </c>
    </row>
    <row r="23" spans="5:5" x14ac:dyDescent="0.25">
      <c r="E23" s="140" t="s">
        <v>187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D370-5031-49D2-95B7-090265B6C0C6}">
  <sheetPr>
    <tabColor rgb="FFF8C037"/>
  </sheetPr>
  <dimension ref="A1:J33"/>
  <sheetViews>
    <sheetView showGridLines="0" view="pageBreakPreview" topLeftCell="A7" zoomScale="115" zoomScaleNormal="100" zoomScaleSheetLayoutView="115" workbookViewId="0">
      <selection activeCell="E32" sqref="E32"/>
    </sheetView>
  </sheetViews>
  <sheetFormatPr defaultRowHeight="15" x14ac:dyDescent="0.25"/>
  <cols>
    <col min="1" max="1" width="1.5703125" customWidth="1"/>
    <col min="2" max="2" width="45.42578125" customWidth="1"/>
    <col min="3" max="3" width="30" customWidth="1"/>
    <col min="4" max="4" width="4.42578125" customWidth="1"/>
    <col min="5" max="5" width="9.42578125" customWidth="1"/>
    <col min="6" max="6" width="11.140625" customWidth="1"/>
    <col min="7" max="7" width="3.28515625" customWidth="1"/>
    <col min="8" max="8" width="10.42578125" customWidth="1"/>
    <col min="9" max="9" width="10.140625" customWidth="1"/>
    <col min="10" max="10" width="4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9" t="s">
        <v>189</v>
      </c>
      <c r="C2" s="14"/>
      <c r="D2" s="14"/>
      <c r="E2" s="11"/>
      <c r="F2" s="3"/>
      <c r="G2" s="3"/>
      <c r="H2" s="3"/>
      <c r="I2" s="4"/>
    </row>
    <row r="3" spans="1:9" x14ac:dyDescent="0.25">
      <c r="A3" s="1"/>
      <c r="B3" s="98" t="s">
        <v>214</v>
      </c>
      <c r="C3" s="14"/>
      <c r="D3" s="14"/>
      <c r="E3" s="11"/>
      <c r="F3" s="11"/>
      <c r="G3" s="11"/>
      <c r="H3" s="11"/>
      <c r="I3" s="27"/>
    </row>
    <row r="4" spans="1:9" x14ac:dyDescent="0.25">
      <c r="A4" s="5"/>
      <c r="B4" s="14"/>
      <c r="C4" s="28"/>
      <c r="D4" s="28"/>
      <c r="E4" s="171"/>
      <c r="F4" s="171"/>
      <c r="G4" s="171"/>
      <c r="H4" s="171"/>
      <c r="I4" s="17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s="1" customFormat="1" ht="25.5" customHeight="1" x14ac:dyDescent="0.25">
      <c r="B6" s="172" t="s">
        <v>130</v>
      </c>
      <c r="C6" s="173" t="s">
        <v>199</v>
      </c>
      <c r="D6" s="76"/>
      <c r="E6" s="49" t="s">
        <v>104</v>
      </c>
      <c r="F6" s="149" t="s">
        <v>203</v>
      </c>
      <c r="G6" s="42"/>
      <c r="H6" s="49" t="s">
        <v>104</v>
      </c>
      <c r="I6" s="149" t="s">
        <v>204</v>
      </c>
    </row>
    <row r="7" spans="1:9" s="1" customFormat="1" ht="14.25" customHeight="1" x14ac:dyDescent="0.25">
      <c r="B7" s="172"/>
      <c r="C7" s="173"/>
      <c r="D7" s="76"/>
      <c r="E7" s="145" t="s">
        <v>190</v>
      </c>
      <c r="F7" s="145" t="s">
        <v>108</v>
      </c>
      <c r="G7" s="44"/>
      <c r="H7" s="145" t="str">
        <f>$E$7</f>
        <v>FY 2021</v>
      </c>
      <c r="I7" s="145" t="str">
        <f>$F$7</f>
        <v>FY 2020</v>
      </c>
    </row>
    <row r="8" spans="1:9" s="125" customFormat="1" ht="6.75" customHeight="1" x14ac:dyDescent="0.25">
      <c r="A8" s="124"/>
      <c r="B8" s="135"/>
      <c r="C8" s="136"/>
      <c r="D8" s="136"/>
      <c r="E8" s="144"/>
      <c r="F8" s="137"/>
      <c r="G8" s="138"/>
      <c r="H8" s="137"/>
      <c r="I8" s="137"/>
    </row>
    <row r="9" spans="1:9" s="1" customFormat="1" ht="15" customHeight="1" x14ac:dyDescent="0.25">
      <c r="B9" s="52" t="s">
        <v>36</v>
      </c>
      <c r="C9" s="32" t="s">
        <v>105</v>
      </c>
      <c r="D9" s="32"/>
      <c r="E9" s="53">
        <v>683525</v>
      </c>
      <c r="F9" s="54">
        <v>409458</v>
      </c>
      <c r="G9" s="54"/>
      <c r="H9" s="53">
        <v>149323</v>
      </c>
      <c r="I9" s="54">
        <v>91516</v>
      </c>
    </row>
    <row r="10" spans="1:9" s="1" customFormat="1" ht="15" customHeight="1" x14ac:dyDescent="0.25">
      <c r="B10" s="52" t="s">
        <v>50</v>
      </c>
      <c r="C10" s="32" t="s">
        <v>118</v>
      </c>
      <c r="D10" s="32"/>
      <c r="E10" s="53">
        <v>36417</v>
      </c>
      <c r="F10" s="54">
        <v>22102.858080000035</v>
      </c>
      <c r="G10" s="54"/>
      <c r="H10" s="53">
        <v>7956</v>
      </c>
      <c r="I10" s="54">
        <v>4940</v>
      </c>
    </row>
    <row r="11" spans="1:9" s="13" customFormat="1" x14ac:dyDescent="0.25">
      <c r="B11" s="99" t="s">
        <v>53</v>
      </c>
      <c r="C11" s="100" t="s">
        <v>119</v>
      </c>
      <c r="D11" s="100"/>
      <c r="E11" s="101">
        <v>30315</v>
      </c>
      <c r="F11" s="102">
        <v>12490.858080000035</v>
      </c>
      <c r="G11" s="102"/>
      <c r="H11" s="101">
        <v>6623</v>
      </c>
      <c r="I11" s="102">
        <v>2792</v>
      </c>
    </row>
    <row r="12" spans="1:9" s="1" customFormat="1" ht="15.75" x14ac:dyDescent="0.25">
      <c r="B12" s="22" t="s">
        <v>55</v>
      </c>
      <c r="C12" s="80" t="s">
        <v>120</v>
      </c>
      <c r="D12" s="80"/>
      <c r="E12" s="30">
        <v>22885</v>
      </c>
      <c r="F12" s="23">
        <v>8541.8580800000345</v>
      </c>
      <c r="G12" s="23"/>
      <c r="H12" s="30">
        <v>4999</v>
      </c>
      <c r="I12" s="23">
        <v>1909</v>
      </c>
    </row>
    <row r="13" spans="1:9" s="10" customFormat="1" ht="13.5" customHeight="1" x14ac:dyDescent="0.2">
      <c r="B13" s="34" t="s">
        <v>123</v>
      </c>
      <c r="C13" s="35" t="s">
        <v>125</v>
      </c>
      <c r="D13" s="35"/>
      <c r="E13" s="130">
        <v>1.34</v>
      </c>
      <c r="F13" s="130">
        <v>0.56000000000000005</v>
      </c>
      <c r="G13" s="130"/>
      <c r="H13" s="130">
        <v>0.28999999999999998</v>
      </c>
      <c r="I13" s="130">
        <v>0.12</v>
      </c>
    </row>
    <row r="14" spans="1:9" s="10" customFormat="1" ht="15" customHeight="1" x14ac:dyDescent="0.2">
      <c r="B14" s="34" t="s">
        <v>124</v>
      </c>
      <c r="C14" s="35" t="s">
        <v>126</v>
      </c>
      <c r="D14" s="35"/>
      <c r="E14" s="130">
        <v>1.32</v>
      </c>
      <c r="F14" s="130">
        <v>0.56000000000000005</v>
      </c>
      <c r="G14" s="130"/>
      <c r="H14" s="130">
        <v>0.28999999999999998</v>
      </c>
      <c r="I14" s="130">
        <v>0.12</v>
      </c>
    </row>
    <row r="15" spans="1:9" s="10" customFormat="1" ht="12.75" x14ac:dyDescent="0.2">
      <c r="B15" s="106" t="s">
        <v>131</v>
      </c>
      <c r="C15" s="107" t="s">
        <v>133</v>
      </c>
      <c r="D15" s="107"/>
      <c r="E15" s="104" t="s">
        <v>132</v>
      </c>
      <c r="F15" s="104" t="s">
        <v>132</v>
      </c>
      <c r="G15" s="104"/>
      <c r="H15" s="103">
        <v>4.5774999999999997</v>
      </c>
      <c r="I15" s="105">
        <v>4.4741999999999997</v>
      </c>
    </row>
    <row r="16" spans="1:9" s="1" customFormat="1" ht="8.25" customHeight="1" x14ac:dyDescent="0.25"/>
    <row r="17" spans="1:10" s="1" customFormat="1" ht="26.25" customHeight="1" x14ac:dyDescent="0.25">
      <c r="B17" s="173" t="s">
        <v>161</v>
      </c>
      <c r="C17" s="174" t="s">
        <v>168</v>
      </c>
      <c r="D17" s="76"/>
      <c r="E17" s="49" t="s">
        <v>104</v>
      </c>
      <c r="F17" s="149" t="s">
        <v>203</v>
      </c>
      <c r="G17" s="149"/>
      <c r="H17" s="115" t="s">
        <v>104</v>
      </c>
      <c r="I17" s="149" t="s">
        <v>204</v>
      </c>
    </row>
    <row r="18" spans="1:10" ht="15" customHeight="1" x14ac:dyDescent="0.25">
      <c r="A18" s="1"/>
      <c r="B18" s="173"/>
      <c r="C18" s="174"/>
      <c r="D18" s="76"/>
      <c r="E18" s="145" t="str">
        <f>$E$7</f>
        <v>FY 2021</v>
      </c>
      <c r="F18" s="145" t="str">
        <f>$F$7</f>
        <v>FY 2020</v>
      </c>
      <c r="G18" s="44"/>
      <c r="H18" s="145" t="str">
        <f>$E$7</f>
        <v>FY 2021</v>
      </c>
      <c r="I18" s="145" t="str">
        <f>$F$7</f>
        <v>FY 2020</v>
      </c>
    </row>
    <row r="19" spans="1:10" s="125" customFormat="1" ht="6.75" customHeight="1" x14ac:dyDescent="0.25">
      <c r="A19" s="124"/>
      <c r="B19" s="135"/>
      <c r="C19" s="136"/>
      <c r="D19" s="136"/>
      <c r="E19" s="137"/>
      <c r="F19" s="137"/>
      <c r="G19" s="138"/>
      <c r="H19" s="137"/>
      <c r="I19" s="137"/>
    </row>
    <row r="20" spans="1:10" s="1" customFormat="1" ht="15" customHeight="1" x14ac:dyDescent="0.25">
      <c r="B20" s="52" t="s">
        <v>78</v>
      </c>
      <c r="C20" s="32" t="s">
        <v>200</v>
      </c>
      <c r="D20" s="32"/>
      <c r="E20" s="53">
        <v>-17934</v>
      </c>
      <c r="F20" s="54">
        <v>15297.107680000045</v>
      </c>
      <c r="G20" s="54"/>
      <c r="H20" s="53">
        <f>E20/H$15</f>
        <v>-3917.8590933915898</v>
      </c>
      <c r="I20" s="53">
        <f>F20/I$15</f>
        <v>3418.9592955165272</v>
      </c>
    </row>
    <row r="21" spans="1:10" s="1" customFormat="1" ht="15" customHeight="1" x14ac:dyDescent="0.25">
      <c r="B21" s="52" t="s">
        <v>87</v>
      </c>
      <c r="C21" s="32" t="s">
        <v>201</v>
      </c>
      <c r="D21" s="32"/>
      <c r="E21" s="53">
        <v>-14483</v>
      </c>
      <c r="F21" s="54">
        <v>-3316.7870000000003</v>
      </c>
      <c r="G21" s="54"/>
      <c r="H21" s="53">
        <f t="shared" ref="H21:H23" si="0">E21/H$15</f>
        <v>-3163.9541234298199</v>
      </c>
      <c r="I21" s="53">
        <f t="shared" ref="I21:I23" si="1">F21/I$15</f>
        <v>-741.31397791784013</v>
      </c>
    </row>
    <row r="22" spans="1:10" s="13" customFormat="1" x14ac:dyDescent="0.25">
      <c r="B22" s="99" t="s">
        <v>98</v>
      </c>
      <c r="C22" s="100" t="s">
        <v>165</v>
      </c>
      <c r="D22" s="100"/>
      <c r="E22" s="101">
        <v>33363</v>
      </c>
      <c r="F22" s="102">
        <v>-2138.0159999999996</v>
      </c>
      <c r="G22" s="102"/>
      <c r="H22" s="101">
        <f t="shared" si="0"/>
        <v>7288.4762424904429</v>
      </c>
      <c r="I22" s="101">
        <f t="shared" si="1"/>
        <v>-477.85436502614988</v>
      </c>
    </row>
    <row r="23" spans="1:10" s="1" customFormat="1" ht="15.75" x14ac:dyDescent="0.25">
      <c r="B23" s="22" t="s">
        <v>99</v>
      </c>
      <c r="C23" s="80" t="s">
        <v>202</v>
      </c>
      <c r="D23" s="80"/>
      <c r="E23" s="30">
        <v>946</v>
      </c>
      <c r="F23" s="23">
        <v>9842.3046800000448</v>
      </c>
      <c r="G23" s="23"/>
      <c r="H23" s="30">
        <f t="shared" si="0"/>
        <v>206.66302566903332</v>
      </c>
      <c r="I23" s="30">
        <f t="shared" si="1"/>
        <v>2199.7909525725372</v>
      </c>
    </row>
    <row r="24" spans="1:10" s="10" customFormat="1" ht="12.75" x14ac:dyDescent="0.2">
      <c r="B24" s="106" t="s">
        <v>131</v>
      </c>
      <c r="C24" s="107" t="s">
        <v>133</v>
      </c>
      <c r="D24" s="107"/>
      <c r="E24" s="104" t="s">
        <v>132</v>
      </c>
      <c r="F24" s="104" t="s">
        <v>132</v>
      </c>
      <c r="G24" s="104"/>
      <c r="H24" s="103">
        <f>$H$15</f>
        <v>4.5774999999999997</v>
      </c>
      <c r="I24" s="105">
        <f>$I$15</f>
        <v>4.4741999999999997</v>
      </c>
    </row>
    <row r="25" spans="1:10" ht="12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0" ht="23.25" customHeight="1" x14ac:dyDescent="0.25">
      <c r="A26" s="1"/>
      <c r="B26" s="173" t="s">
        <v>166</v>
      </c>
      <c r="C26" s="172" t="s">
        <v>167</v>
      </c>
      <c r="D26" s="76"/>
      <c r="E26" s="49" t="s">
        <v>104</v>
      </c>
      <c r="F26" s="149" t="s">
        <v>203</v>
      </c>
      <c r="G26" s="149"/>
      <c r="H26" s="115" t="s">
        <v>104</v>
      </c>
      <c r="I26" s="149" t="s">
        <v>204</v>
      </c>
    </row>
    <row r="27" spans="1:10" ht="14.25" customHeight="1" x14ac:dyDescent="0.25">
      <c r="A27" s="1"/>
      <c r="B27" s="173"/>
      <c r="C27" s="172"/>
      <c r="D27" s="76"/>
      <c r="E27" s="145" t="str">
        <f>$E$7</f>
        <v>FY 2021</v>
      </c>
      <c r="F27" s="145" t="str">
        <f>$F$7</f>
        <v>FY 2020</v>
      </c>
      <c r="G27" s="44"/>
      <c r="H27" s="145" t="str">
        <f>$E$7</f>
        <v>FY 2021</v>
      </c>
      <c r="I27" s="145" t="str">
        <f>$F$7</f>
        <v>FY 2020</v>
      </c>
    </row>
    <row r="28" spans="1:10" s="125" customFormat="1" ht="4.5" customHeight="1" x14ac:dyDescent="0.25">
      <c r="A28" s="124"/>
      <c r="B28" s="135"/>
      <c r="C28" s="136"/>
      <c r="D28" s="136"/>
      <c r="E28" s="137"/>
      <c r="F28" s="137"/>
      <c r="G28" s="138"/>
      <c r="H28" s="137"/>
      <c r="I28" s="137"/>
    </row>
    <row r="29" spans="1:10" x14ac:dyDescent="0.25">
      <c r="B29" s="52" t="s">
        <v>0</v>
      </c>
      <c r="C29" s="32" t="s">
        <v>134</v>
      </c>
      <c r="D29" s="32"/>
      <c r="E29" s="53">
        <v>398499</v>
      </c>
      <c r="F29" s="54">
        <v>242523</v>
      </c>
      <c r="G29" s="54"/>
      <c r="H29" s="53">
        <v>86642</v>
      </c>
      <c r="I29" s="53">
        <v>52553</v>
      </c>
      <c r="J29" s="125"/>
    </row>
    <row r="30" spans="1:10" x14ac:dyDescent="0.25">
      <c r="B30" s="52" t="s">
        <v>25</v>
      </c>
      <c r="C30" s="32" t="s">
        <v>155</v>
      </c>
      <c r="D30" s="32"/>
      <c r="E30" s="53">
        <v>67616</v>
      </c>
      <c r="F30" s="54">
        <v>64368</v>
      </c>
      <c r="G30" s="54"/>
      <c r="H30" s="53">
        <v>14701</v>
      </c>
      <c r="I30" s="53">
        <v>13948</v>
      </c>
      <c r="J30" s="125"/>
    </row>
    <row r="31" spans="1:10" x14ac:dyDescent="0.25">
      <c r="B31" s="52" t="s">
        <v>30</v>
      </c>
      <c r="C31" s="32" t="s">
        <v>152</v>
      </c>
      <c r="D31" s="32"/>
      <c r="E31" s="53">
        <v>193741</v>
      </c>
      <c r="F31" s="54">
        <v>113523</v>
      </c>
      <c r="G31" s="54"/>
      <c r="H31" s="53">
        <v>42123</v>
      </c>
      <c r="I31" s="53">
        <v>24600</v>
      </c>
      <c r="J31" s="125"/>
    </row>
    <row r="32" spans="1:10" x14ac:dyDescent="0.25">
      <c r="B32" s="52" t="s">
        <v>16</v>
      </c>
      <c r="C32" s="32" t="s">
        <v>156</v>
      </c>
      <c r="D32" s="32"/>
      <c r="E32" s="53">
        <v>137142</v>
      </c>
      <c r="F32" s="54">
        <v>64632</v>
      </c>
      <c r="G32" s="54"/>
      <c r="H32" s="53">
        <v>29917</v>
      </c>
      <c r="I32" s="53">
        <v>14005</v>
      </c>
      <c r="J32" s="125"/>
    </row>
    <row r="33" spans="2:9" x14ac:dyDescent="0.25">
      <c r="B33" s="106" t="s">
        <v>169</v>
      </c>
      <c r="C33" s="107" t="s">
        <v>170</v>
      </c>
      <c r="D33" s="107"/>
      <c r="E33" s="104" t="s">
        <v>132</v>
      </c>
      <c r="F33" s="104" t="s">
        <v>132</v>
      </c>
      <c r="G33" s="104"/>
      <c r="H33" s="146">
        <f>$H$15</f>
        <v>4.5774999999999997</v>
      </c>
      <c r="I33" s="105">
        <f>$I$15</f>
        <v>4.4741999999999997</v>
      </c>
    </row>
  </sheetData>
  <mergeCells count="7">
    <mergeCell ref="B26:B27"/>
    <mergeCell ref="C26:C27"/>
    <mergeCell ref="E4:I4"/>
    <mergeCell ref="B6:B7"/>
    <mergeCell ref="C6:C7"/>
    <mergeCell ref="B17:B18"/>
    <mergeCell ref="C17:C18"/>
  </mergeCells>
  <pageMargins left="0.7" right="0.7" top="0.75" bottom="0.75" header="0.3" footer="0.3"/>
  <pageSetup paperSize="9" orientation="landscape" horizontalDpi="4294967293" verticalDpi="4294967293" r:id="rId1"/>
  <ignoredErrors>
    <ignoredError sqref="H20:H23 I20:I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86F4-9773-48C6-8E20-F8140AF3F283}">
  <sheetPr>
    <tabColor rgb="FFF8C037"/>
  </sheetPr>
  <dimension ref="A2:J114"/>
  <sheetViews>
    <sheetView showGridLines="0" view="pageBreakPreview" zoomScale="115" zoomScaleNormal="90" zoomScaleSheetLayoutView="115" workbookViewId="0">
      <selection activeCell="G54" sqref="G54"/>
    </sheetView>
  </sheetViews>
  <sheetFormatPr defaultRowHeight="15" x14ac:dyDescent="0.25"/>
  <cols>
    <col min="1" max="1" width="1" style="1" customWidth="1"/>
    <col min="2" max="2" width="39.7109375" style="1" customWidth="1"/>
    <col min="3" max="3" width="27.42578125" style="1" customWidth="1"/>
    <col min="4" max="4" width="9.7109375" style="1" customWidth="1"/>
    <col min="5" max="5" width="10.28515625" style="1" customWidth="1"/>
    <col min="6" max="6" width="10.5703125" style="1" customWidth="1"/>
    <col min="7" max="7" width="10.85546875" style="1" customWidth="1"/>
    <col min="8" max="8" width="7.42578125" style="1" customWidth="1"/>
    <col min="9" max="9" width="9.85546875" style="1" customWidth="1"/>
    <col min="10" max="10" width="3.28515625" style="1" customWidth="1"/>
    <col min="11" max="16384" width="9.140625" style="1"/>
  </cols>
  <sheetData>
    <row r="2" spans="1:10" ht="15.75" x14ac:dyDescent="0.25">
      <c r="B2" s="19" t="s">
        <v>215</v>
      </c>
      <c r="C2" s="14"/>
      <c r="D2" s="3"/>
      <c r="E2" s="3"/>
      <c r="F2" s="11"/>
      <c r="G2" s="3"/>
      <c r="H2" s="4"/>
      <c r="I2" s="4"/>
    </row>
    <row r="3" spans="1:10" x14ac:dyDescent="0.25">
      <c r="B3" s="33" t="s">
        <v>216</v>
      </c>
      <c r="C3" s="14"/>
      <c r="D3" s="11"/>
      <c r="E3" s="11"/>
      <c r="F3" s="11"/>
      <c r="G3" s="11"/>
      <c r="H3" s="27"/>
      <c r="I3" s="27"/>
    </row>
    <row r="4" spans="1:10" x14ac:dyDescent="0.25">
      <c r="A4" s="5"/>
      <c r="B4" s="14"/>
      <c r="C4" s="28"/>
      <c r="D4" s="28"/>
      <c r="E4" s="28"/>
      <c r="F4" s="171"/>
      <c r="G4" s="171"/>
      <c r="H4" s="171"/>
      <c r="I4" s="49"/>
      <c r="J4" s="13"/>
    </row>
    <row r="5" spans="1:10" ht="8.25" customHeight="1" x14ac:dyDescent="0.25">
      <c r="C5" s="12"/>
      <c r="D5" s="12"/>
      <c r="E5" s="12"/>
      <c r="F5" s="171"/>
      <c r="G5" s="171"/>
      <c r="H5" s="171"/>
      <c r="I5" s="49"/>
      <c r="J5" s="13"/>
    </row>
    <row r="6" spans="1:10" s="2" customFormat="1" ht="28.5" customHeight="1" x14ac:dyDescent="0.25">
      <c r="B6" s="176" t="s">
        <v>35</v>
      </c>
      <c r="C6" s="24" t="s">
        <v>121</v>
      </c>
      <c r="D6" s="41"/>
      <c r="E6" s="41"/>
      <c r="F6" s="49" t="s">
        <v>104</v>
      </c>
      <c r="G6" s="149" t="s">
        <v>203</v>
      </c>
      <c r="H6" s="42"/>
      <c r="I6" s="49"/>
    </row>
    <row r="7" spans="1:10" s="2" customFormat="1" ht="15.75" x14ac:dyDescent="0.25">
      <c r="B7" s="176"/>
      <c r="C7" s="24"/>
      <c r="D7" s="41"/>
      <c r="E7" s="41"/>
      <c r="F7" s="43" t="str">
        <f>SF!$E$7</f>
        <v>FY 2021</v>
      </c>
      <c r="G7" s="145" t="str">
        <f>SF!$F$7</f>
        <v>FY 2020</v>
      </c>
      <c r="H7" s="42"/>
      <c r="I7" s="49"/>
    </row>
    <row r="8" spans="1:10" s="10" customFormat="1" x14ac:dyDescent="0.25">
      <c r="B8" s="52" t="s">
        <v>36</v>
      </c>
      <c r="C8" s="32" t="s">
        <v>105</v>
      </c>
      <c r="D8" s="54"/>
      <c r="E8" s="54"/>
      <c r="F8" s="53">
        <v>683525</v>
      </c>
      <c r="G8" s="54">
        <v>409458</v>
      </c>
      <c r="H8" s="42"/>
      <c r="I8" s="49"/>
    </row>
    <row r="9" spans="1:10" s="36" customFormat="1" ht="12.75" x14ac:dyDescent="0.2">
      <c r="B9" s="61" t="s">
        <v>37</v>
      </c>
      <c r="C9" s="62" t="s">
        <v>106</v>
      </c>
      <c r="D9" s="37"/>
      <c r="E9" s="37"/>
      <c r="F9" s="37">
        <v>39327</v>
      </c>
      <c r="G9" s="37">
        <v>28021</v>
      </c>
      <c r="H9" s="42"/>
      <c r="I9" s="49"/>
    </row>
    <row r="10" spans="1:10" s="36" customFormat="1" ht="12.75" x14ac:dyDescent="0.2">
      <c r="B10" s="65" t="s">
        <v>38</v>
      </c>
      <c r="C10" s="66" t="s">
        <v>205</v>
      </c>
      <c r="D10" s="39"/>
      <c r="E10" s="39"/>
      <c r="F10" s="39">
        <v>644198</v>
      </c>
      <c r="G10" s="39">
        <v>381437</v>
      </c>
      <c r="H10" s="42"/>
      <c r="I10" s="49"/>
    </row>
    <row r="11" spans="1:10" s="40" customFormat="1" ht="7.5" customHeight="1" x14ac:dyDescent="0.25">
      <c r="B11" s="67"/>
      <c r="C11" s="67"/>
      <c r="D11" s="17"/>
      <c r="E11" s="17"/>
      <c r="F11" s="17"/>
      <c r="G11" s="18"/>
      <c r="H11" s="42"/>
      <c r="I11" s="49"/>
    </row>
    <row r="12" spans="1:10" s="10" customFormat="1" x14ac:dyDescent="0.25">
      <c r="B12" s="55" t="s">
        <v>39</v>
      </c>
      <c r="C12" s="31" t="s">
        <v>107</v>
      </c>
      <c r="D12" s="57"/>
      <c r="E12" s="57"/>
      <c r="F12" s="56">
        <v>646523</v>
      </c>
      <c r="G12" s="57">
        <v>386026.14191999997</v>
      </c>
      <c r="H12" s="42"/>
      <c r="I12" s="49"/>
    </row>
    <row r="13" spans="1:10" s="10" customFormat="1" ht="12.75" x14ac:dyDescent="0.2">
      <c r="B13" s="60" t="s">
        <v>40</v>
      </c>
      <c r="C13" s="64" t="s">
        <v>206</v>
      </c>
      <c r="D13" s="58"/>
      <c r="E13" s="58"/>
      <c r="F13" s="58">
        <v>9878</v>
      </c>
      <c r="G13" s="58">
        <v>8061</v>
      </c>
      <c r="H13" s="42"/>
      <c r="I13" s="49"/>
    </row>
    <row r="14" spans="1:10" s="10" customFormat="1" ht="12.75" x14ac:dyDescent="0.2">
      <c r="B14" s="65" t="s">
        <v>41</v>
      </c>
      <c r="C14" s="64" t="s">
        <v>207</v>
      </c>
      <c r="D14" s="59"/>
      <c r="E14" s="59"/>
      <c r="F14" s="59">
        <v>6525</v>
      </c>
      <c r="G14" s="59">
        <v>4201</v>
      </c>
      <c r="H14" s="42"/>
      <c r="I14" s="49"/>
    </row>
    <row r="15" spans="1:10" s="10" customFormat="1" ht="12.75" x14ac:dyDescent="0.2">
      <c r="B15" s="63" t="s">
        <v>42</v>
      </c>
      <c r="C15" s="64" t="s">
        <v>208</v>
      </c>
      <c r="D15" s="38"/>
      <c r="E15" s="38"/>
      <c r="F15" s="38">
        <v>86953</v>
      </c>
      <c r="G15" s="38">
        <v>55856</v>
      </c>
      <c r="H15" s="42"/>
      <c r="I15" s="49"/>
    </row>
    <row r="16" spans="1:10" s="10" customFormat="1" ht="12.75" x14ac:dyDescent="0.2">
      <c r="B16" s="65" t="s">
        <v>43</v>
      </c>
      <c r="C16" s="64" t="s">
        <v>110</v>
      </c>
      <c r="D16" s="59"/>
      <c r="E16" s="59"/>
      <c r="F16" s="59">
        <v>679</v>
      </c>
      <c r="G16" s="59">
        <v>501</v>
      </c>
      <c r="H16" s="42"/>
      <c r="I16" s="49"/>
    </row>
    <row r="17" spans="2:9" s="10" customFormat="1" ht="24" x14ac:dyDescent="0.2">
      <c r="B17" s="69" t="s">
        <v>44</v>
      </c>
      <c r="C17" s="64" t="s">
        <v>111</v>
      </c>
      <c r="D17" s="70"/>
      <c r="E17" s="70"/>
      <c r="F17" s="70">
        <v>51792</v>
      </c>
      <c r="G17" s="70">
        <v>33018</v>
      </c>
      <c r="H17" s="42"/>
      <c r="I17" s="49"/>
    </row>
    <row r="18" spans="2:9" s="10" customFormat="1" ht="12.75" x14ac:dyDescent="0.2">
      <c r="B18" s="63" t="s">
        <v>45</v>
      </c>
      <c r="C18" s="64" t="s">
        <v>209</v>
      </c>
      <c r="D18" s="38"/>
      <c r="E18" s="38"/>
      <c r="F18" s="38">
        <v>101307</v>
      </c>
      <c r="G18" s="38">
        <v>45250.141919999995</v>
      </c>
      <c r="H18" s="42"/>
      <c r="I18" s="49"/>
    </row>
    <row r="19" spans="2:9" s="10" customFormat="1" ht="13.5" thickBot="1" x14ac:dyDescent="0.25">
      <c r="B19" s="68" t="s">
        <v>46</v>
      </c>
      <c r="C19" s="64" t="s">
        <v>112</v>
      </c>
      <c r="D19" s="50"/>
      <c r="E19" s="50"/>
      <c r="F19" s="50">
        <v>389389</v>
      </c>
      <c r="G19" s="50">
        <v>239139</v>
      </c>
      <c r="H19" s="42"/>
      <c r="I19" s="49"/>
    </row>
    <row r="20" spans="2:9" ht="15.75" thickTop="1" x14ac:dyDescent="0.25">
      <c r="B20" s="71" t="s">
        <v>47</v>
      </c>
      <c r="C20" s="78" t="s">
        <v>117</v>
      </c>
      <c r="D20" s="73"/>
      <c r="E20" s="73"/>
      <c r="F20" s="72">
        <v>37002</v>
      </c>
      <c r="G20" s="73">
        <v>23431.858080000035</v>
      </c>
      <c r="H20" s="42"/>
      <c r="I20" s="74"/>
    </row>
    <row r="21" spans="2:9" s="45" customFormat="1" ht="7.5" customHeight="1" x14ac:dyDescent="0.2">
      <c r="B21" s="46"/>
      <c r="C21" s="46"/>
      <c r="D21" s="47"/>
      <c r="E21" s="47"/>
      <c r="F21" s="47"/>
      <c r="G21" s="48"/>
      <c r="H21" s="42"/>
      <c r="I21" s="49"/>
    </row>
    <row r="22" spans="2:9" s="10" customFormat="1" ht="12.75" x14ac:dyDescent="0.2">
      <c r="B22" s="63" t="s">
        <v>48</v>
      </c>
      <c r="C22" s="91" t="s">
        <v>113</v>
      </c>
      <c r="D22" s="38"/>
      <c r="E22" s="38"/>
      <c r="F22" s="38">
        <v>2279</v>
      </c>
      <c r="G22" s="38">
        <v>3650</v>
      </c>
      <c r="H22" s="42"/>
      <c r="I22" s="49"/>
    </row>
    <row r="23" spans="2:9" s="10" customFormat="1" ht="12.75" x14ac:dyDescent="0.2">
      <c r="B23" s="63" t="s">
        <v>49</v>
      </c>
      <c r="C23" s="64" t="s">
        <v>115</v>
      </c>
      <c r="D23" s="38"/>
      <c r="E23" s="38"/>
      <c r="F23" s="38">
        <v>2864</v>
      </c>
      <c r="G23" s="38">
        <v>4979</v>
      </c>
      <c r="H23" s="42"/>
      <c r="I23" s="49"/>
    </row>
    <row r="24" spans="2:9" x14ac:dyDescent="0.25">
      <c r="B24" s="55" t="s">
        <v>50</v>
      </c>
      <c r="C24" s="31" t="s">
        <v>118</v>
      </c>
      <c r="D24" s="57"/>
      <c r="E24" s="57"/>
      <c r="F24" s="56">
        <v>36417</v>
      </c>
      <c r="G24" s="57">
        <v>22102.858080000035</v>
      </c>
      <c r="H24" s="42"/>
      <c r="I24" s="74"/>
    </row>
    <row r="25" spans="2:9" s="45" customFormat="1" ht="7.5" customHeight="1" x14ac:dyDescent="0.2">
      <c r="B25" s="46"/>
      <c r="C25" s="79"/>
      <c r="D25" s="47"/>
      <c r="E25" s="47"/>
      <c r="F25" s="47"/>
      <c r="G25" s="48"/>
      <c r="H25" s="42"/>
      <c r="I25" s="49"/>
    </row>
    <row r="26" spans="2:9" s="10" customFormat="1" ht="12.75" x14ac:dyDescent="0.2">
      <c r="B26" s="63" t="s">
        <v>51</v>
      </c>
      <c r="C26" s="64" t="s">
        <v>114</v>
      </c>
      <c r="D26" s="38"/>
      <c r="E26" s="38"/>
      <c r="F26" s="38">
        <v>124</v>
      </c>
      <c r="G26" s="38">
        <v>57</v>
      </c>
      <c r="H26" s="42"/>
      <c r="I26" s="49"/>
    </row>
    <row r="27" spans="2:9" s="10" customFormat="1" ht="12.75" x14ac:dyDescent="0.2">
      <c r="B27" s="63" t="s">
        <v>52</v>
      </c>
      <c r="C27" s="64" t="s">
        <v>210</v>
      </c>
      <c r="D27" s="38"/>
      <c r="E27" s="38"/>
      <c r="F27" s="38">
        <v>6226</v>
      </c>
      <c r="G27" s="38">
        <v>9669</v>
      </c>
      <c r="H27" s="42"/>
      <c r="I27" s="49"/>
    </row>
    <row r="28" spans="2:9" x14ac:dyDescent="0.25">
      <c r="B28" s="55" t="s">
        <v>63</v>
      </c>
      <c r="C28" s="31" t="s">
        <v>119</v>
      </c>
      <c r="D28" s="57"/>
      <c r="E28" s="57"/>
      <c r="F28" s="56">
        <v>30315</v>
      </c>
      <c r="G28" s="57">
        <v>12490.858080000035</v>
      </c>
      <c r="H28" s="42"/>
      <c r="I28" s="74"/>
    </row>
    <row r="29" spans="2:9" s="45" customFormat="1" ht="7.5" customHeight="1" x14ac:dyDescent="0.2">
      <c r="B29" s="46"/>
      <c r="C29" s="79"/>
      <c r="D29" s="47"/>
      <c r="E29" s="47"/>
      <c r="F29" s="47"/>
      <c r="G29" s="48"/>
      <c r="H29" s="42"/>
      <c r="I29" s="49"/>
    </row>
    <row r="30" spans="2:9" s="10" customFormat="1" ht="12.75" x14ac:dyDescent="0.2">
      <c r="B30" s="68" t="s">
        <v>54</v>
      </c>
      <c r="C30" s="77" t="s">
        <v>116</v>
      </c>
      <c r="D30" s="50"/>
      <c r="E30" s="50"/>
      <c r="F30" s="50">
        <v>7430</v>
      </c>
      <c r="G30" s="50">
        <v>3949</v>
      </c>
      <c r="H30" s="42"/>
      <c r="I30" s="49"/>
    </row>
    <row r="31" spans="2:9" s="10" customFormat="1" ht="5.25" customHeight="1" x14ac:dyDescent="0.2">
      <c r="B31" s="68"/>
      <c r="C31" s="77"/>
      <c r="D31" s="50"/>
      <c r="E31" s="50"/>
      <c r="F31" s="50"/>
      <c r="G31" s="50"/>
      <c r="H31" s="42"/>
      <c r="I31" s="49"/>
    </row>
    <row r="32" spans="2:9" s="2" customFormat="1" ht="15.75" customHeight="1" x14ac:dyDescent="0.25">
      <c r="B32" s="22" t="s">
        <v>55</v>
      </c>
      <c r="C32" s="80" t="s">
        <v>120</v>
      </c>
      <c r="D32" s="23"/>
      <c r="E32" s="23"/>
      <c r="F32" s="30">
        <v>22885</v>
      </c>
      <c r="G32" s="23">
        <v>8541.8580800000345</v>
      </c>
      <c r="H32" s="42"/>
      <c r="I32" s="29"/>
    </row>
    <row r="33" spans="2:9" s="45" customFormat="1" ht="7.5" customHeight="1" x14ac:dyDescent="0.2">
      <c r="B33" s="46"/>
      <c r="C33" s="46"/>
      <c r="D33" s="47"/>
      <c r="E33" s="47"/>
      <c r="F33" s="47"/>
      <c r="G33" s="48"/>
      <c r="H33" s="42"/>
      <c r="I33" s="49"/>
    </row>
    <row r="34" spans="2:9" s="10" customFormat="1" ht="15.75" x14ac:dyDescent="0.25">
      <c r="B34" s="24"/>
      <c r="C34" s="24"/>
      <c r="D34" s="41"/>
      <c r="E34" s="41"/>
      <c r="F34" s="41"/>
      <c r="G34" s="41"/>
      <c r="H34" s="42"/>
      <c r="I34" s="49"/>
    </row>
    <row r="35" spans="2:9" s="45" customFormat="1" ht="7.5" customHeight="1" x14ac:dyDescent="0.25">
      <c r="B35" s="24"/>
      <c r="C35" s="24"/>
      <c r="D35" s="41"/>
      <c r="E35" s="41"/>
      <c r="F35" s="41"/>
      <c r="G35" s="41"/>
      <c r="H35" s="42"/>
      <c r="I35" s="49"/>
    </row>
    <row r="36" spans="2:9" s="2" customFormat="1" ht="8.25" customHeight="1" x14ac:dyDescent="0.25">
      <c r="B36" s="25"/>
      <c r="C36" s="24"/>
      <c r="D36" s="24"/>
      <c r="E36" s="24"/>
      <c r="F36" s="24"/>
      <c r="G36" s="24"/>
      <c r="H36" s="24"/>
      <c r="I36" s="49"/>
    </row>
    <row r="37" spans="2:9" ht="15.75" x14ac:dyDescent="0.25">
      <c r="B37" s="19" t="s">
        <v>57</v>
      </c>
      <c r="C37" s="14"/>
      <c r="D37" s="3"/>
      <c r="E37" s="3"/>
      <c r="F37" s="11"/>
      <c r="G37" s="3"/>
      <c r="H37" s="4"/>
      <c r="I37" s="4"/>
    </row>
    <row r="38" spans="2:9" x14ac:dyDescent="0.25">
      <c r="B38" s="33" t="s">
        <v>109</v>
      </c>
      <c r="C38" s="14"/>
      <c r="D38" s="11"/>
      <c r="E38" s="11"/>
      <c r="F38" s="11"/>
      <c r="G38" s="11"/>
      <c r="H38" s="27"/>
      <c r="I38" s="27"/>
    </row>
    <row r="39" spans="2:9" ht="15.75" x14ac:dyDescent="0.25">
      <c r="B39" s="21"/>
      <c r="C39" s="14"/>
      <c r="D39" s="11"/>
      <c r="E39" s="11"/>
      <c r="F39" s="11"/>
      <c r="G39" s="11"/>
      <c r="H39" s="27"/>
      <c r="I39" s="27"/>
    </row>
    <row r="40" spans="2:9" s="13" customFormat="1" ht="15.75" x14ac:dyDescent="0.25">
      <c r="B40" s="177" t="s">
        <v>35</v>
      </c>
      <c r="C40" s="24" t="s">
        <v>121</v>
      </c>
      <c r="D40" s="42"/>
      <c r="E40" s="41"/>
      <c r="F40" s="49" t="s">
        <v>104</v>
      </c>
      <c r="G40" s="147" t="s">
        <v>103</v>
      </c>
      <c r="H40" s="42"/>
      <c r="I40" s="51"/>
    </row>
    <row r="41" spans="2:9" s="13" customFormat="1" ht="15" customHeight="1" x14ac:dyDescent="0.25">
      <c r="B41" s="177"/>
      <c r="C41" s="24"/>
      <c r="D41" s="42"/>
      <c r="E41" s="41"/>
      <c r="F41" s="43" t="str">
        <f>SF!$E$7</f>
        <v>FY 2021</v>
      </c>
      <c r="G41" s="145" t="str">
        <f>SF!$F$7</f>
        <v>FY 2020</v>
      </c>
      <c r="H41" s="42"/>
      <c r="I41" s="51"/>
    </row>
    <row r="42" spans="2:9" s="13" customFormat="1" x14ac:dyDescent="0.25">
      <c r="B42" s="55" t="s">
        <v>122</v>
      </c>
      <c r="C42" s="55"/>
      <c r="D42" s="55"/>
      <c r="E42" s="55"/>
      <c r="F42" s="55"/>
      <c r="G42" s="55"/>
      <c r="H42" s="42"/>
      <c r="I42" s="51"/>
    </row>
    <row r="43" spans="2:9" s="10" customFormat="1" ht="12.75" x14ac:dyDescent="0.2">
      <c r="B43" s="63" t="s">
        <v>123</v>
      </c>
      <c r="C43" s="90" t="s">
        <v>125</v>
      </c>
      <c r="D43" s="83"/>
      <c r="E43" s="83"/>
      <c r="F43" s="83">
        <v>1.34</v>
      </c>
      <c r="G43" s="83">
        <v>0.56000000000000005</v>
      </c>
      <c r="H43" s="42"/>
      <c r="I43" s="49"/>
    </row>
    <row r="44" spans="2:9" s="10" customFormat="1" ht="12.75" x14ac:dyDescent="0.2">
      <c r="B44" s="63" t="s">
        <v>124</v>
      </c>
      <c r="C44" s="90" t="s">
        <v>126</v>
      </c>
      <c r="D44" s="83"/>
      <c r="E44" s="83"/>
      <c r="F44" s="83">
        <v>1.32</v>
      </c>
      <c r="G44" s="83">
        <v>0.56000000000000005</v>
      </c>
      <c r="H44" s="42"/>
      <c r="I44" s="49"/>
    </row>
    <row r="45" spans="2:9" s="15" customFormat="1" x14ac:dyDescent="0.25">
      <c r="B45" s="84"/>
      <c r="C45" s="84"/>
      <c r="D45" s="85"/>
      <c r="E45" s="87"/>
      <c r="F45" s="85"/>
      <c r="G45" s="86"/>
      <c r="H45" s="85"/>
      <c r="I45" s="88"/>
    </row>
    <row r="46" spans="2:9" s="15" customFormat="1" x14ac:dyDescent="0.25">
      <c r="B46" s="84"/>
      <c r="C46" s="84"/>
      <c r="D46" s="85"/>
      <c r="E46" s="87"/>
      <c r="F46" s="85"/>
      <c r="G46" s="86"/>
      <c r="H46" s="85"/>
      <c r="I46" s="88"/>
    </row>
    <row r="47" spans="2:9" s="15" customFormat="1" x14ac:dyDescent="0.25">
      <c r="B47" s="84"/>
      <c r="C47" s="84"/>
      <c r="D47" s="85"/>
      <c r="E47" s="87"/>
      <c r="F47" s="85"/>
      <c r="G47" s="86"/>
      <c r="H47" s="85"/>
      <c r="I47" s="88"/>
    </row>
    <row r="48" spans="2:9" ht="15.75" x14ac:dyDescent="0.25">
      <c r="B48" s="19" t="s">
        <v>191</v>
      </c>
      <c r="C48" s="14"/>
      <c r="D48" s="3"/>
      <c r="E48" s="3"/>
      <c r="F48" s="11"/>
      <c r="G48" s="3"/>
      <c r="H48" s="4"/>
      <c r="I48" s="4"/>
    </row>
    <row r="49" spans="2:9" s="15" customFormat="1" x14ac:dyDescent="0.25">
      <c r="B49" s="33" t="s">
        <v>217</v>
      </c>
      <c r="C49" s="89"/>
      <c r="D49" s="86"/>
      <c r="E49" s="86"/>
      <c r="F49" s="85"/>
      <c r="G49" s="86"/>
      <c r="H49" s="85"/>
      <c r="I49" s="85"/>
    </row>
    <row r="50" spans="2:9" s="15" customFormat="1" x14ac:dyDescent="0.25">
      <c r="B50" s="28"/>
      <c r="C50" s="28"/>
      <c r="D50" s="26"/>
      <c r="E50" s="26"/>
      <c r="F50" s="92"/>
      <c r="G50" s="93"/>
      <c r="H50" s="94"/>
      <c r="I50" s="94"/>
    </row>
    <row r="51" spans="2:9" s="15" customFormat="1" x14ac:dyDescent="0.25">
      <c r="B51" s="28"/>
      <c r="C51" s="28"/>
      <c r="D51" s="26"/>
      <c r="E51" s="26"/>
      <c r="F51" s="92"/>
      <c r="G51" s="93"/>
      <c r="H51" s="94"/>
      <c r="I51" s="94"/>
    </row>
    <row r="52" spans="2:9" s="15" customFormat="1" ht="26.25" x14ac:dyDescent="0.25">
      <c r="B52" s="175"/>
      <c r="C52" s="95"/>
      <c r="F52" s="49" t="s">
        <v>104</v>
      </c>
      <c r="G52" s="150" t="s">
        <v>203</v>
      </c>
      <c r="H52" s="42"/>
      <c r="I52" s="96"/>
    </row>
    <row r="53" spans="2:9" s="15" customFormat="1" x14ac:dyDescent="0.25">
      <c r="B53" s="175"/>
      <c r="C53" s="95"/>
      <c r="D53" s="41"/>
      <c r="E53" s="41"/>
      <c r="F53" s="43" t="str">
        <f>SF!$E$7</f>
        <v>FY 2021</v>
      </c>
      <c r="G53" s="145" t="str">
        <f>SF!$F$7</f>
        <v>FY 2020</v>
      </c>
      <c r="H53" s="42"/>
      <c r="I53" s="97"/>
    </row>
    <row r="54" spans="2:9" s="10" customFormat="1" x14ac:dyDescent="0.25">
      <c r="B54" s="52" t="s">
        <v>55</v>
      </c>
      <c r="C54" s="32" t="s">
        <v>127</v>
      </c>
      <c r="D54" s="54"/>
      <c r="E54" s="54"/>
      <c r="F54" s="53">
        <f>F32</f>
        <v>22885</v>
      </c>
      <c r="G54" s="54">
        <f>G32</f>
        <v>8541.8580800000345</v>
      </c>
      <c r="H54" s="42"/>
      <c r="I54" s="49"/>
    </row>
    <row r="55" spans="2:9" s="10" customFormat="1" ht="12.75" x14ac:dyDescent="0.2">
      <c r="B55" s="63" t="s">
        <v>58</v>
      </c>
      <c r="C55" s="90" t="s">
        <v>129</v>
      </c>
      <c r="D55" s="83"/>
      <c r="E55" s="83"/>
      <c r="F55" s="83"/>
      <c r="G55" s="83"/>
      <c r="H55" s="42"/>
      <c r="I55" s="49"/>
    </row>
    <row r="56" spans="2:9" s="10" customFormat="1" ht="12.75" x14ac:dyDescent="0.2">
      <c r="B56" s="63" t="s">
        <v>59</v>
      </c>
      <c r="C56" s="90" t="s">
        <v>211</v>
      </c>
      <c r="D56" s="38"/>
      <c r="E56" s="38"/>
      <c r="F56" s="38">
        <v>0</v>
      </c>
      <c r="G56" s="38">
        <v>0</v>
      </c>
      <c r="H56" s="42"/>
      <c r="I56" s="49"/>
    </row>
    <row r="57" spans="2:9" s="10" customFormat="1" ht="13.5" thickBot="1" x14ac:dyDescent="0.25">
      <c r="B57" s="63" t="s">
        <v>60</v>
      </c>
      <c r="C57" s="90" t="s">
        <v>212</v>
      </c>
      <c r="D57" s="38"/>
      <c r="E57" s="38"/>
      <c r="F57" s="38">
        <v>0</v>
      </c>
      <c r="G57" s="38">
        <v>0</v>
      </c>
      <c r="H57" s="42"/>
      <c r="I57" s="49"/>
    </row>
    <row r="58" spans="2:9" ht="15.75" thickTop="1" x14ac:dyDescent="0.25">
      <c r="B58" s="71" t="s">
        <v>61</v>
      </c>
      <c r="C58" s="78" t="s">
        <v>128</v>
      </c>
      <c r="D58" s="73"/>
      <c r="E58" s="73"/>
      <c r="F58" s="72">
        <v>22885</v>
      </c>
      <c r="G58" s="73">
        <v>8541.8580800000345</v>
      </c>
      <c r="H58" s="42"/>
      <c r="I58" s="74"/>
    </row>
    <row r="59" spans="2:9" s="15" customFormat="1" x14ac:dyDescent="0.25">
      <c r="B59" s="89"/>
      <c r="C59" s="89"/>
      <c r="D59" s="86"/>
      <c r="E59" s="86"/>
      <c r="F59" s="85"/>
      <c r="G59" s="86"/>
      <c r="H59" s="85"/>
      <c r="I59" s="85"/>
    </row>
    <row r="61" spans="2:9" x14ac:dyDescent="0.25">
      <c r="B61" s="3"/>
      <c r="C61" s="3"/>
      <c r="D61" s="3"/>
      <c r="F61" s="6"/>
      <c r="G61" s="6"/>
    </row>
    <row r="62" spans="2:9" x14ac:dyDescent="0.25">
      <c r="B62" s="3"/>
      <c r="C62" s="3"/>
      <c r="D62" s="3"/>
      <c r="F62" s="6"/>
      <c r="G62" s="6"/>
    </row>
    <row r="63" spans="2:9" x14ac:dyDescent="0.25">
      <c r="B63" s="3"/>
      <c r="C63" s="3"/>
      <c r="D63" s="3"/>
      <c r="F63" s="6"/>
      <c r="G63" s="6"/>
    </row>
    <row r="64" spans="2:9" x14ac:dyDescent="0.25">
      <c r="B64" s="3"/>
      <c r="C64" s="3"/>
      <c r="D64" s="3"/>
      <c r="F64" s="6"/>
      <c r="G64" s="6"/>
    </row>
    <row r="98" spans="2:9" x14ac:dyDescent="0.25">
      <c r="B98" s="7"/>
      <c r="C98" s="7"/>
      <c r="D98" s="3"/>
      <c r="E98" s="3"/>
      <c r="F98" s="8"/>
      <c r="G98" s="9"/>
      <c r="H98" s="4"/>
      <c r="I98" s="4"/>
    </row>
    <row r="99" spans="2:9" x14ac:dyDescent="0.25">
      <c r="B99" s="7"/>
      <c r="C99" s="7"/>
      <c r="D99" s="3"/>
      <c r="E99" s="3"/>
      <c r="F99" s="8"/>
      <c r="G99" s="9"/>
      <c r="H99" s="4"/>
      <c r="I99" s="4"/>
    </row>
    <row r="100" spans="2:9" x14ac:dyDescent="0.25">
      <c r="B100" s="7"/>
      <c r="C100" s="7"/>
      <c r="D100" s="3"/>
      <c r="E100" s="3"/>
      <c r="F100" s="8"/>
      <c r="G100" s="9"/>
      <c r="H100" s="4" t="s">
        <v>56</v>
      </c>
      <c r="I100" s="4"/>
    </row>
    <row r="101" spans="2:9" x14ac:dyDescent="0.25">
      <c r="B101" s="7"/>
      <c r="C101" s="7"/>
      <c r="D101" s="3"/>
      <c r="E101" s="3"/>
      <c r="F101" s="8"/>
      <c r="G101" s="9"/>
      <c r="H101" s="4"/>
      <c r="I101" s="4"/>
    </row>
    <row r="111" spans="2:9" x14ac:dyDescent="0.25">
      <c r="E111" s="13"/>
      <c r="H111" s="13"/>
    </row>
    <row r="112" spans="2:9" x14ac:dyDescent="0.25">
      <c r="B112" s="3"/>
      <c r="C112" s="3"/>
      <c r="D112" s="3"/>
      <c r="E112" s="82"/>
      <c r="F112" s="6"/>
      <c r="G112" s="6"/>
      <c r="H112" s="27"/>
      <c r="I112" s="4"/>
    </row>
    <row r="113" spans="2:9" x14ac:dyDescent="0.25">
      <c r="B113" s="3"/>
      <c r="C113" s="3"/>
      <c r="D113" s="3"/>
      <c r="E113" s="11"/>
      <c r="F113" s="6"/>
      <c r="G113" s="6"/>
      <c r="H113" s="27"/>
      <c r="I113" s="4"/>
    </row>
    <row r="114" spans="2:9" x14ac:dyDescent="0.25">
      <c r="E114" s="13"/>
      <c r="H114" s="13"/>
    </row>
  </sheetData>
  <mergeCells count="5">
    <mergeCell ref="B52:B53"/>
    <mergeCell ref="F4:H4"/>
    <mergeCell ref="B6:B7"/>
    <mergeCell ref="F5:H5"/>
    <mergeCell ref="B40:B41"/>
  </mergeCells>
  <pageMargins left="0.7" right="0.7" top="0.75" bottom="0.75" header="0.3" footer="0.3"/>
  <pageSetup paperSize="9" orientation="landscape" horizontalDpi="4294967293" verticalDpi="4294967293" r:id="rId1"/>
  <rowBreaks count="2" manualBreakCount="2">
    <brk id="34" max="8" man="1"/>
    <brk id="60" max="16383" man="1"/>
  </rowBreaks>
  <ignoredErrors>
    <ignoredError sqref="F54:G5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B89C-9498-4DC9-86E7-4B64DC981919}">
  <sheetPr>
    <tabColor rgb="FFF8C037"/>
  </sheetPr>
  <dimension ref="A1:H58"/>
  <sheetViews>
    <sheetView showGridLines="0" view="pageBreakPreview" topLeftCell="A22" zoomScaleNormal="90" zoomScaleSheetLayoutView="100" workbookViewId="0">
      <selection activeCell="C44" sqref="C44"/>
    </sheetView>
  </sheetViews>
  <sheetFormatPr defaultRowHeight="15" x14ac:dyDescent="0.25"/>
  <cols>
    <col min="1" max="1" width="4.42578125" style="1" customWidth="1"/>
    <col min="2" max="2" width="51.140625" style="1" customWidth="1"/>
    <col min="3" max="3" width="36" style="1" customWidth="1"/>
    <col min="4" max="4" width="5.42578125" style="1" customWidth="1"/>
    <col min="5" max="5" width="11" style="1" customWidth="1"/>
    <col min="6" max="6" width="11.5703125" style="1" customWidth="1"/>
    <col min="7" max="7" width="6.5703125" style="1" customWidth="1"/>
    <col min="8" max="8" width="3.28515625" style="1" customWidth="1"/>
  </cols>
  <sheetData>
    <row r="1" spans="1:8" ht="15.75" x14ac:dyDescent="0.25">
      <c r="A1" s="2"/>
      <c r="B1" s="25"/>
      <c r="C1" s="24"/>
      <c r="D1" s="24"/>
      <c r="E1" s="24"/>
      <c r="F1" s="24"/>
      <c r="G1" s="49"/>
      <c r="H1" s="2"/>
    </row>
    <row r="2" spans="1:8" ht="15.75" x14ac:dyDescent="0.25">
      <c r="A2" s="2"/>
      <c r="B2" s="25"/>
      <c r="C2" s="24"/>
      <c r="D2" s="24"/>
      <c r="E2" s="24"/>
      <c r="F2" s="24"/>
      <c r="G2" s="49"/>
      <c r="H2" s="2"/>
    </row>
    <row r="3" spans="1:8" ht="15.75" x14ac:dyDescent="0.25">
      <c r="B3" s="19" t="s">
        <v>192</v>
      </c>
      <c r="C3" s="14"/>
      <c r="D3" s="11"/>
      <c r="E3" s="3"/>
      <c r="F3" s="3"/>
      <c r="G3" s="4"/>
    </row>
    <row r="4" spans="1:8" x14ac:dyDescent="0.25">
      <c r="B4" s="33" t="s">
        <v>218</v>
      </c>
      <c r="C4" s="14"/>
      <c r="D4" s="11"/>
      <c r="E4" s="11"/>
      <c r="F4" s="11"/>
      <c r="G4" s="27"/>
    </row>
    <row r="5" spans="1:8" ht="15.75" x14ac:dyDescent="0.25">
      <c r="B5" s="21"/>
      <c r="C5" s="14"/>
      <c r="D5" s="11"/>
      <c r="E5" s="11"/>
      <c r="F5" s="11"/>
      <c r="G5" s="27"/>
    </row>
    <row r="6" spans="1:8" x14ac:dyDescent="0.25">
      <c r="B6" s="182" t="s">
        <v>0</v>
      </c>
      <c r="C6" s="183" t="s">
        <v>134</v>
      </c>
      <c r="D6" s="11"/>
      <c r="E6" s="184" t="s">
        <v>203</v>
      </c>
      <c r="F6" s="184"/>
      <c r="G6" s="27"/>
    </row>
    <row r="7" spans="1:8" ht="15.75" customHeight="1" x14ac:dyDescent="0.25">
      <c r="A7" s="15"/>
      <c r="B7" s="182"/>
      <c r="C7" s="183"/>
      <c r="D7" s="11"/>
      <c r="E7" s="43" t="s">
        <v>193</v>
      </c>
      <c r="F7" s="43" t="s">
        <v>135</v>
      </c>
      <c r="G7" s="15"/>
      <c r="H7" s="15"/>
    </row>
    <row r="8" spans="1:8" x14ac:dyDescent="0.25">
      <c r="A8" s="111"/>
      <c r="B8" s="120" t="s">
        <v>1</v>
      </c>
      <c r="C8" s="121" t="s">
        <v>136</v>
      </c>
      <c r="D8" s="113"/>
      <c r="E8" s="114">
        <v>9442</v>
      </c>
      <c r="F8" s="114">
        <v>6993</v>
      </c>
      <c r="G8" s="115"/>
      <c r="H8" s="111"/>
    </row>
    <row r="9" spans="1:8" x14ac:dyDescent="0.25">
      <c r="A9" s="111"/>
      <c r="B9" s="120" t="s">
        <v>2</v>
      </c>
      <c r="C9" s="121" t="s">
        <v>137</v>
      </c>
      <c r="D9" s="113"/>
      <c r="E9" s="114">
        <v>13719</v>
      </c>
      <c r="F9" s="114">
        <v>4131</v>
      </c>
      <c r="G9" s="115"/>
      <c r="H9" s="111"/>
    </row>
    <row r="10" spans="1:8" x14ac:dyDescent="0.25">
      <c r="A10" s="111"/>
      <c r="B10" s="120" t="s">
        <v>3</v>
      </c>
      <c r="C10" s="121" t="s">
        <v>138</v>
      </c>
      <c r="D10" s="113"/>
      <c r="E10" s="114">
        <v>56227</v>
      </c>
      <c r="F10" s="114">
        <v>51569</v>
      </c>
      <c r="G10" s="115"/>
      <c r="H10" s="111"/>
    </row>
    <row r="11" spans="1:8" x14ac:dyDescent="0.25">
      <c r="A11" s="111"/>
      <c r="B11" s="120" t="s">
        <v>4</v>
      </c>
      <c r="C11" s="121" t="s">
        <v>148</v>
      </c>
      <c r="D11" s="113"/>
      <c r="E11" s="114">
        <v>2948</v>
      </c>
      <c r="F11" s="114">
        <v>2948</v>
      </c>
      <c r="G11" s="115"/>
      <c r="H11" s="111"/>
    </row>
    <row r="12" spans="1:8" x14ac:dyDescent="0.25">
      <c r="A12" s="111"/>
      <c r="B12" s="120" t="s">
        <v>5</v>
      </c>
      <c r="C12" s="121" t="s">
        <v>140</v>
      </c>
      <c r="D12" s="113"/>
      <c r="E12" s="114">
        <v>1261</v>
      </c>
      <c r="F12" s="114">
        <v>4164</v>
      </c>
      <c r="G12" s="115"/>
      <c r="H12" s="111"/>
    </row>
    <row r="13" spans="1:8" ht="15.75" thickBot="1" x14ac:dyDescent="0.3">
      <c r="A13" s="111"/>
      <c r="B13" s="120" t="s">
        <v>6</v>
      </c>
      <c r="C13" s="121" t="s">
        <v>139</v>
      </c>
      <c r="D13" s="113"/>
      <c r="E13" s="116">
        <v>12991</v>
      </c>
      <c r="F13" s="116">
        <v>8836</v>
      </c>
      <c r="G13" s="115"/>
      <c r="H13" s="111"/>
    </row>
    <row r="14" spans="1:8" ht="15.75" thickTop="1" x14ac:dyDescent="0.25">
      <c r="B14" s="71" t="s">
        <v>7</v>
      </c>
      <c r="C14" s="78" t="s">
        <v>154</v>
      </c>
      <c r="D14" s="72"/>
      <c r="E14" s="73">
        <v>96588</v>
      </c>
      <c r="F14" s="73">
        <v>78641</v>
      </c>
      <c r="G14" s="74"/>
    </row>
    <row r="15" spans="1:8" x14ac:dyDescent="0.25">
      <c r="A15" s="40"/>
      <c r="B15" s="67"/>
      <c r="C15" s="67"/>
      <c r="D15" s="17"/>
      <c r="E15" s="17"/>
      <c r="F15" s="17"/>
      <c r="G15" s="49"/>
      <c r="H15" s="40"/>
    </row>
    <row r="16" spans="1:8" x14ac:dyDescent="0.25">
      <c r="A16" s="111"/>
      <c r="B16" s="120" t="s">
        <v>9</v>
      </c>
      <c r="C16" s="121" t="s">
        <v>147</v>
      </c>
      <c r="D16" s="113"/>
      <c r="E16" s="114">
        <v>238111</v>
      </c>
      <c r="F16" s="114">
        <v>111211</v>
      </c>
      <c r="G16" s="115"/>
      <c r="H16" s="111"/>
    </row>
    <row r="17" spans="1:8" ht="15" customHeight="1" x14ac:dyDescent="0.25">
      <c r="A17" s="111"/>
      <c r="B17" s="120" t="s">
        <v>10</v>
      </c>
      <c r="C17" s="121" t="s">
        <v>146</v>
      </c>
      <c r="D17" s="113"/>
      <c r="E17" s="116">
        <v>38790</v>
      </c>
      <c r="F17" s="116">
        <v>28485</v>
      </c>
      <c r="G17" s="115"/>
      <c r="H17" s="111"/>
    </row>
    <row r="18" spans="1:8" ht="15" customHeight="1" x14ac:dyDescent="0.25">
      <c r="A18" s="111"/>
      <c r="B18" s="120" t="s">
        <v>11</v>
      </c>
      <c r="C18" s="121" t="s">
        <v>144</v>
      </c>
      <c r="D18" s="113"/>
      <c r="E18" s="116">
        <v>1000</v>
      </c>
      <c r="F18" s="116">
        <v>1000</v>
      </c>
      <c r="G18" s="115"/>
      <c r="H18" s="111"/>
    </row>
    <row r="19" spans="1:8" ht="15" customHeight="1" x14ac:dyDescent="0.25">
      <c r="A19" s="111"/>
      <c r="B19" s="120" t="s">
        <v>12</v>
      </c>
      <c r="C19" s="121" t="s">
        <v>145</v>
      </c>
      <c r="D19" s="113"/>
      <c r="E19" s="116">
        <v>1002</v>
      </c>
      <c r="F19" s="116">
        <v>565</v>
      </c>
      <c r="G19" s="115"/>
      <c r="H19" s="111"/>
    </row>
    <row r="20" spans="1:8" ht="15" customHeight="1" thickBot="1" x14ac:dyDescent="0.3">
      <c r="A20" s="111"/>
      <c r="B20" s="122" t="s">
        <v>13</v>
      </c>
      <c r="C20" s="123" t="s">
        <v>141</v>
      </c>
      <c r="D20" s="117"/>
      <c r="E20" s="118">
        <v>23008</v>
      </c>
      <c r="F20" s="118">
        <v>22621</v>
      </c>
      <c r="G20" s="115"/>
      <c r="H20" s="111"/>
    </row>
    <row r="21" spans="1:8" ht="15.75" thickTop="1" x14ac:dyDescent="0.25">
      <c r="B21" s="71" t="s">
        <v>8</v>
      </c>
      <c r="C21" s="78" t="s">
        <v>153</v>
      </c>
      <c r="D21" s="72"/>
      <c r="E21" s="73">
        <v>301911</v>
      </c>
      <c r="F21" s="73">
        <v>163882</v>
      </c>
      <c r="G21" s="74"/>
    </row>
    <row r="22" spans="1:8" x14ac:dyDescent="0.25">
      <c r="A22" s="10"/>
      <c r="B22" s="99"/>
      <c r="C22" s="100"/>
      <c r="D22" s="101"/>
      <c r="E22" s="102"/>
      <c r="F22" s="102"/>
      <c r="G22" s="49"/>
      <c r="H22" s="10"/>
    </row>
    <row r="23" spans="1:8" ht="15.75" x14ac:dyDescent="0.25">
      <c r="A23" s="2"/>
      <c r="B23" s="22" t="s">
        <v>14</v>
      </c>
      <c r="C23" s="80" t="s">
        <v>142</v>
      </c>
      <c r="D23" s="30"/>
      <c r="E23" s="23">
        <v>398499</v>
      </c>
      <c r="F23" s="23">
        <v>242523</v>
      </c>
      <c r="G23" s="29"/>
      <c r="H23" s="2"/>
    </row>
    <row r="24" spans="1:8" x14ac:dyDescent="0.25">
      <c r="A24" s="15"/>
      <c r="B24" s="95"/>
      <c r="C24" s="95"/>
      <c r="D24" s="109"/>
      <c r="E24" s="110"/>
      <c r="F24" s="15"/>
      <c r="G24" s="15"/>
      <c r="H24" s="15"/>
    </row>
    <row r="25" spans="1:8" x14ac:dyDescent="0.25">
      <c r="B25" s="3"/>
      <c r="C25" s="3"/>
      <c r="D25" s="6"/>
      <c r="E25" s="3"/>
    </row>
    <row r="27" spans="1:8" ht="15.75" x14ac:dyDescent="0.25">
      <c r="B27" s="151" t="s">
        <v>194</v>
      </c>
      <c r="C27" s="14"/>
      <c r="D27" s="11"/>
      <c r="E27" s="3"/>
      <c r="F27" s="3"/>
      <c r="G27" s="4"/>
    </row>
    <row r="28" spans="1:8" x14ac:dyDescent="0.25">
      <c r="B28" s="152" t="s">
        <v>218</v>
      </c>
      <c r="C28" s="14"/>
      <c r="D28" s="11"/>
      <c r="E28" s="11"/>
      <c r="F28" s="11"/>
      <c r="G28" s="27"/>
    </row>
    <row r="29" spans="1:8" ht="9.75" customHeight="1" x14ac:dyDescent="0.25">
      <c r="B29" s="21"/>
      <c r="C29" s="14"/>
      <c r="D29" s="11"/>
      <c r="E29" s="11"/>
      <c r="F29" s="11"/>
      <c r="G29" s="27"/>
    </row>
    <row r="30" spans="1:8" ht="15.75" x14ac:dyDescent="0.25">
      <c r="B30" s="177" t="s">
        <v>15</v>
      </c>
      <c r="C30" s="24" t="s">
        <v>143</v>
      </c>
      <c r="D30" s="11"/>
      <c r="E30" s="184" t="s">
        <v>203</v>
      </c>
      <c r="F30" s="184"/>
      <c r="G30" s="27"/>
    </row>
    <row r="31" spans="1:8" ht="14.25" customHeight="1" x14ac:dyDescent="0.25">
      <c r="A31" s="15"/>
      <c r="B31" s="177"/>
      <c r="C31" s="24"/>
      <c r="D31" s="11"/>
      <c r="E31" s="43" t="str">
        <f>$E$7</f>
        <v>31.12.2021</v>
      </c>
      <c r="F31" s="43" t="str">
        <f>$F$7</f>
        <v>31.12.2020</v>
      </c>
      <c r="G31" s="15"/>
      <c r="H31" s="15"/>
    </row>
    <row r="32" spans="1:8" x14ac:dyDescent="0.25">
      <c r="A32" s="111"/>
      <c r="B32" s="120" t="s">
        <v>17</v>
      </c>
      <c r="C32" s="121" t="s">
        <v>156</v>
      </c>
      <c r="D32" s="113"/>
      <c r="E32" s="116">
        <v>867</v>
      </c>
      <c r="F32" s="116">
        <v>767</v>
      </c>
      <c r="G32" s="115"/>
      <c r="H32" s="111"/>
    </row>
    <row r="33" spans="1:8" ht="15" customHeight="1" x14ac:dyDescent="0.25">
      <c r="A33" s="111"/>
      <c r="B33" s="120" t="s">
        <v>19</v>
      </c>
      <c r="C33" s="121" t="s">
        <v>219</v>
      </c>
      <c r="D33" s="113"/>
      <c r="E33" s="116">
        <v>152115</v>
      </c>
      <c r="F33" s="116">
        <v>107781</v>
      </c>
      <c r="G33" s="115"/>
      <c r="H33" s="111"/>
    </row>
    <row r="34" spans="1:8" ht="15" customHeight="1" x14ac:dyDescent="0.25">
      <c r="A34" s="111"/>
      <c r="B34" s="120" t="s">
        <v>20</v>
      </c>
      <c r="C34" s="121" t="s">
        <v>220</v>
      </c>
      <c r="D34" s="113"/>
      <c r="E34" s="116">
        <v>7038</v>
      </c>
      <c r="F34" s="116">
        <v>1847</v>
      </c>
      <c r="G34" s="115"/>
      <c r="H34" s="111"/>
    </row>
    <row r="35" spans="1:8" ht="15" customHeight="1" x14ac:dyDescent="0.25">
      <c r="A35" s="111"/>
      <c r="B35" s="120" t="s">
        <v>21</v>
      </c>
      <c r="C35" s="121" t="s">
        <v>157</v>
      </c>
      <c r="D35" s="113"/>
      <c r="E35" s="116">
        <v>683</v>
      </c>
      <c r="F35" s="116">
        <v>0</v>
      </c>
      <c r="G35" s="115"/>
      <c r="H35" s="111"/>
    </row>
    <row r="36" spans="1:8" ht="15" customHeight="1" x14ac:dyDescent="0.25">
      <c r="A36" s="111"/>
      <c r="B36" s="120" t="s">
        <v>22</v>
      </c>
      <c r="C36" s="121" t="s">
        <v>221</v>
      </c>
      <c r="D36" s="113"/>
      <c r="E36" s="126">
        <v>-23561</v>
      </c>
      <c r="F36" s="126">
        <v>-45763</v>
      </c>
      <c r="G36" s="115"/>
      <c r="H36" s="111"/>
    </row>
    <row r="37" spans="1:8" ht="15" customHeight="1" x14ac:dyDescent="0.25">
      <c r="A37" s="111"/>
      <c r="B37" s="120" t="s">
        <v>23</v>
      </c>
      <c r="C37" s="121" t="s">
        <v>222</v>
      </c>
      <c r="D37" s="113"/>
      <c r="E37" s="126">
        <v>-46446</v>
      </c>
      <c r="F37" s="126">
        <v>-54305</v>
      </c>
      <c r="G37" s="115"/>
      <c r="H37" s="111"/>
    </row>
    <row r="38" spans="1:8" ht="15" customHeight="1" thickBot="1" x14ac:dyDescent="0.3">
      <c r="A38" s="111"/>
      <c r="B38" s="148" t="s">
        <v>24</v>
      </c>
      <c r="C38" s="121" t="s">
        <v>223</v>
      </c>
      <c r="D38" s="113"/>
      <c r="E38" s="116">
        <v>22885</v>
      </c>
      <c r="F38" s="116">
        <v>8542</v>
      </c>
      <c r="G38" s="115"/>
      <c r="H38" s="111"/>
    </row>
    <row r="39" spans="1:8" ht="15.75" thickTop="1" x14ac:dyDescent="0.25">
      <c r="B39" s="71" t="s">
        <v>16</v>
      </c>
      <c r="C39" s="78" t="s">
        <v>150</v>
      </c>
      <c r="D39" s="72"/>
      <c r="E39" s="73">
        <v>137142</v>
      </c>
      <c r="F39" s="73">
        <v>64632</v>
      </c>
      <c r="G39" s="74"/>
    </row>
    <row r="40" spans="1:8" s="15" customFormat="1" x14ac:dyDescent="0.25">
      <c r="B40" s="16"/>
      <c r="C40" s="16"/>
      <c r="E40" s="17"/>
      <c r="F40" s="17"/>
    </row>
    <row r="41" spans="1:8" x14ac:dyDescent="0.25">
      <c r="A41" s="111"/>
      <c r="B41" s="120" t="s">
        <v>27</v>
      </c>
      <c r="C41" s="121" t="s">
        <v>151</v>
      </c>
      <c r="D41" s="113"/>
      <c r="E41" s="116">
        <v>63640</v>
      </c>
      <c r="F41" s="116">
        <v>62525</v>
      </c>
      <c r="G41" s="115"/>
      <c r="H41" s="111"/>
    </row>
    <row r="42" spans="1:8" x14ac:dyDescent="0.25">
      <c r="A42" s="111"/>
      <c r="B42" s="120" t="s">
        <v>28</v>
      </c>
      <c r="C42" s="121" t="s">
        <v>224</v>
      </c>
      <c r="D42" s="113"/>
      <c r="E42" s="116">
        <v>3865</v>
      </c>
      <c r="F42" s="116">
        <v>1732</v>
      </c>
      <c r="G42" s="115"/>
      <c r="H42" s="111"/>
    </row>
    <row r="43" spans="1:8" ht="24.75" x14ac:dyDescent="0.25">
      <c r="A43" s="111"/>
      <c r="B43" s="120" t="s">
        <v>29</v>
      </c>
      <c r="C43" s="121" t="s">
        <v>225</v>
      </c>
      <c r="D43" s="113"/>
      <c r="E43" s="116">
        <v>111</v>
      </c>
      <c r="F43" s="116">
        <v>111</v>
      </c>
      <c r="G43" s="115"/>
      <c r="H43" s="111"/>
    </row>
    <row r="44" spans="1:8" s="10" customFormat="1" x14ac:dyDescent="0.25">
      <c r="B44" s="52" t="s">
        <v>25</v>
      </c>
      <c r="C44" s="32" t="s">
        <v>155</v>
      </c>
      <c r="D44" s="53"/>
      <c r="E44" s="54">
        <v>67616</v>
      </c>
      <c r="F44" s="54">
        <v>64368</v>
      </c>
      <c r="G44" s="49"/>
    </row>
    <row r="45" spans="1:8" ht="14.25" customHeight="1" x14ac:dyDescent="0.25">
      <c r="A45" s="111"/>
      <c r="B45" s="178" t="s">
        <v>31</v>
      </c>
      <c r="C45" s="180" t="s">
        <v>149</v>
      </c>
      <c r="D45" s="128"/>
      <c r="E45" s="129"/>
      <c r="F45" s="129"/>
      <c r="G45" s="115"/>
      <c r="H45" s="111"/>
    </row>
    <row r="46" spans="1:8" ht="11.25" customHeight="1" x14ac:dyDescent="0.25">
      <c r="A46" s="111"/>
      <c r="B46" s="179"/>
      <c r="C46" s="181"/>
      <c r="D46" s="113"/>
      <c r="E46" s="116">
        <v>123349</v>
      </c>
      <c r="F46" s="116">
        <v>50219</v>
      </c>
      <c r="G46" s="115"/>
      <c r="H46" s="111"/>
    </row>
    <row r="47" spans="1:8" x14ac:dyDescent="0.25">
      <c r="A47" s="111"/>
      <c r="B47" s="120" t="s">
        <v>32</v>
      </c>
      <c r="C47" s="121" t="s">
        <v>158</v>
      </c>
      <c r="D47" s="113"/>
      <c r="E47" s="116">
        <v>1897</v>
      </c>
      <c r="F47" s="116">
        <v>119</v>
      </c>
      <c r="G47" s="115"/>
      <c r="H47" s="111"/>
    </row>
    <row r="48" spans="1:8" x14ac:dyDescent="0.25">
      <c r="A48" s="111"/>
      <c r="B48" s="120" t="s">
        <v>26</v>
      </c>
      <c r="C48" s="121" t="s">
        <v>226</v>
      </c>
      <c r="D48" s="113"/>
      <c r="E48" s="116">
        <v>32008</v>
      </c>
      <c r="F48" s="116">
        <v>34906</v>
      </c>
      <c r="G48" s="115"/>
      <c r="H48" s="111"/>
    </row>
    <row r="49" spans="1:8" x14ac:dyDescent="0.25">
      <c r="A49" s="111"/>
      <c r="B49" s="120" t="s">
        <v>27</v>
      </c>
      <c r="C49" s="121" t="s">
        <v>151</v>
      </c>
      <c r="D49" s="113"/>
      <c r="E49" s="116">
        <v>12621</v>
      </c>
      <c r="F49" s="116">
        <v>9937</v>
      </c>
      <c r="G49" s="115"/>
      <c r="H49" s="111"/>
    </row>
    <row r="50" spans="1:8" ht="24.75" x14ac:dyDescent="0.25">
      <c r="A50" s="111"/>
      <c r="B50" s="120" t="s">
        <v>29</v>
      </c>
      <c r="C50" s="121" t="s">
        <v>225</v>
      </c>
      <c r="D50" s="113"/>
      <c r="E50" s="116">
        <v>8079</v>
      </c>
      <c r="F50" s="116">
        <v>5606</v>
      </c>
      <c r="G50" s="115"/>
      <c r="H50" s="111"/>
    </row>
    <row r="51" spans="1:8" x14ac:dyDescent="0.25">
      <c r="A51" s="111"/>
      <c r="B51" s="120" t="s">
        <v>12</v>
      </c>
      <c r="C51" s="121" t="s">
        <v>145</v>
      </c>
      <c r="D51" s="113"/>
      <c r="E51" s="116">
        <v>15787</v>
      </c>
      <c r="F51" s="116">
        <v>12736</v>
      </c>
      <c r="G51" s="115"/>
      <c r="H51" s="111"/>
    </row>
    <row r="52" spans="1:8" s="10" customFormat="1" x14ac:dyDescent="0.25">
      <c r="B52" s="52" t="s">
        <v>30</v>
      </c>
      <c r="C52" s="32" t="s">
        <v>152</v>
      </c>
      <c r="D52" s="53"/>
      <c r="E52" s="54">
        <v>193741</v>
      </c>
      <c r="F52" s="54">
        <v>113523</v>
      </c>
      <c r="G52" s="49"/>
    </row>
    <row r="53" spans="1:8" s="15" customFormat="1" ht="8.25" customHeight="1" thickBot="1" x14ac:dyDescent="0.3">
      <c r="B53" s="108"/>
      <c r="C53" s="108"/>
      <c r="E53" s="17"/>
      <c r="F53" s="17"/>
    </row>
    <row r="54" spans="1:8" ht="15.75" thickTop="1" x14ac:dyDescent="0.25">
      <c r="B54" s="71" t="s">
        <v>33</v>
      </c>
      <c r="C54" s="78" t="s">
        <v>159</v>
      </c>
      <c r="D54" s="72"/>
      <c r="E54" s="73">
        <v>261357</v>
      </c>
      <c r="F54" s="73">
        <v>177891</v>
      </c>
      <c r="G54" s="74"/>
    </row>
    <row r="55" spans="1:8" s="15" customFormat="1" ht="9" customHeight="1" x14ac:dyDescent="0.25">
      <c r="B55" s="108"/>
      <c r="C55" s="108"/>
      <c r="E55" s="17"/>
      <c r="F55" s="17"/>
    </row>
    <row r="56" spans="1:8" ht="15.75" x14ac:dyDescent="0.25">
      <c r="A56" s="2"/>
      <c r="B56" s="22" t="s">
        <v>34</v>
      </c>
      <c r="C56" s="80" t="s">
        <v>160</v>
      </c>
      <c r="D56" s="30"/>
      <c r="E56" s="23">
        <v>398499</v>
      </c>
      <c r="F56" s="23">
        <v>242523</v>
      </c>
      <c r="G56" s="29"/>
      <c r="H56" s="2"/>
    </row>
    <row r="57" spans="1:8" s="119" customFormat="1" x14ac:dyDescent="0.25">
      <c r="A57" s="15"/>
      <c r="B57" s="15"/>
      <c r="C57" s="15"/>
      <c r="D57" s="15"/>
      <c r="E57" s="15"/>
      <c r="F57" s="15"/>
      <c r="G57" s="15"/>
      <c r="H57" s="15"/>
    </row>
    <row r="58" spans="1:8" s="119" customFormat="1" x14ac:dyDescent="0.25">
      <c r="A58" s="15"/>
      <c r="B58" s="15"/>
      <c r="C58" s="15"/>
      <c r="D58" s="15"/>
      <c r="E58" s="15"/>
      <c r="F58" s="15"/>
      <c r="G58" s="15"/>
      <c r="H58" s="15"/>
    </row>
  </sheetData>
  <mergeCells count="7">
    <mergeCell ref="E6:F6"/>
    <mergeCell ref="E30:F30"/>
    <mergeCell ref="B45:B46"/>
    <mergeCell ref="C45:C46"/>
    <mergeCell ref="B6:B7"/>
    <mergeCell ref="B30:B31"/>
    <mergeCell ref="C6:C7"/>
  </mergeCells>
  <pageMargins left="0.7" right="0.7" top="0.75" bottom="0.75" header="0.3" footer="0.3"/>
  <pageSetup paperSize="9" orientation="landscape" horizontalDpi="4294967293" verticalDpi="4294967293" r:id="rId1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1554-1279-4C01-B5AE-3EA83DC81E27}">
  <sheetPr>
    <tabColor rgb="FFF8C037"/>
  </sheetPr>
  <dimension ref="A1:I86"/>
  <sheetViews>
    <sheetView showGridLines="0" view="pageBreakPreview" topLeftCell="A22" zoomScale="90" zoomScaleNormal="100" zoomScaleSheetLayoutView="90" workbookViewId="0">
      <selection activeCell="A52" sqref="A52:XFD52"/>
    </sheetView>
  </sheetViews>
  <sheetFormatPr defaultRowHeight="15" x14ac:dyDescent="0.25"/>
  <cols>
    <col min="1" max="1" width="4.5703125" customWidth="1"/>
    <col min="2" max="2" width="45.42578125" customWidth="1"/>
    <col min="3" max="3" width="36.85546875" customWidth="1"/>
    <col min="4" max="4" width="11.42578125" customWidth="1"/>
    <col min="5" max="6" width="10.7109375" customWidth="1"/>
    <col min="7" max="7" width="7.42578125" customWidth="1"/>
  </cols>
  <sheetData>
    <row r="1" spans="1:9" ht="15.75" x14ac:dyDescent="0.25">
      <c r="A1" s="2"/>
      <c r="B1" s="25"/>
      <c r="C1" s="24"/>
      <c r="D1" s="24"/>
      <c r="E1" s="24"/>
      <c r="F1" s="24"/>
      <c r="G1" s="49"/>
    </row>
    <row r="2" spans="1:9" ht="15.75" x14ac:dyDescent="0.25">
      <c r="A2" s="1"/>
      <c r="B2" s="19" t="s">
        <v>195</v>
      </c>
      <c r="C2" s="14"/>
      <c r="D2" s="14"/>
      <c r="E2" s="3"/>
      <c r="F2" s="3"/>
      <c r="G2" s="4"/>
    </row>
    <row r="3" spans="1:9" x14ac:dyDescent="0.25">
      <c r="A3" s="1"/>
      <c r="B3" s="152" t="s">
        <v>227</v>
      </c>
      <c r="C3" s="14"/>
      <c r="D3" s="14"/>
      <c r="E3" s="11"/>
      <c r="F3" s="11"/>
      <c r="G3" s="27"/>
    </row>
    <row r="4" spans="1:9" ht="15.75" x14ac:dyDescent="0.25">
      <c r="A4" s="1"/>
      <c r="B4" s="21"/>
      <c r="C4" s="14"/>
      <c r="D4" s="14"/>
      <c r="E4" s="11"/>
      <c r="F4" s="11"/>
      <c r="G4" s="27"/>
    </row>
    <row r="5" spans="1:9" ht="15.75" x14ac:dyDescent="0.25">
      <c r="A5" s="1"/>
      <c r="B5" s="21"/>
      <c r="C5" s="14"/>
      <c r="D5" s="14"/>
      <c r="E5" s="11"/>
      <c r="F5" s="11"/>
      <c r="G5" s="27"/>
    </row>
    <row r="6" spans="1:9" s="1" customFormat="1" ht="15.75" x14ac:dyDescent="0.25">
      <c r="B6" s="185" t="s">
        <v>62</v>
      </c>
      <c r="C6" s="24" t="s">
        <v>163</v>
      </c>
      <c r="D6" s="24"/>
      <c r="E6" s="184" t="s">
        <v>203</v>
      </c>
      <c r="F6" s="184"/>
      <c r="G6" s="27"/>
    </row>
    <row r="7" spans="1:9" s="1" customFormat="1" ht="15.75" x14ac:dyDescent="0.25">
      <c r="A7" s="15"/>
      <c r="B7" s="185"/>
      <c r="C7" s="24"/>
      <c r="D7" s="24"/>
      <c r="E7" s="43" t="s">
        <v>193</v>
      </c>
      <c r="F7" s="43" t="s">
        <v>135</v>
      </c>
      <c r="G7" s="15"/>
    </row>
    <row r="8" spans="1:9" s="1" customFormat="1" x14ac:dyDescent="0.25">
      <c r="G8" s="74"/>
    </row>
    <row r="9" spans="1:9" s="10" customFormat="1" x14ac:dyDescent="0.25">
      <c r="B9" s="55" t="s">
        <v>63</v>
      </c>
      <c r="C9" s="31" t="s">
        <v>162</v>
      </c>
      <c r="D9" s="31"/>
      <c r="E9" s="56">
        <v>30315</v>
      </c>
      <c r="F9" s="57">
        <v>12490.858080000035</v>
      </c>
      <c r="G9" s="74"/>
      <c r="H9" s="1"/>
      <c r="I9" s="49"/>
    </row>
    <row r="10" spans="1:9" s="10" customFormat="1" ht="12" customHeight="1" x14ac:dyDescent="0.25">
      <c r="B10" s="99"/>
      <c r="C10" s="100"/>
      <c r="D10" s="100"/>
      <c r="E10" s="101"/>
      <c r="F10" s="102"/>
      <c r="G10" s="74"/>
      <c r="H10" s="1"/>
      <c r="I10" s="49"/>
    </row>
    <row r="11" spans="1:9" s="36" customFormat="1" ht="24.75" x14ac:dyDescent="0.25">
      <c r="B11" s="120" t="s">
        <v>64</v>
      </c>
      <c r="C11" s="64" t="s">
        <v>228</v>
      </c>
      <c r="D11" s="64"/>
      <c r="E11" s="131">
        <v>1441</v>
      </c>
      <c r="F11" s="131">
        <v>2058.8454299999999</v>
      </c>
      <c r="G11" s="74"/>
      <c r="H11" s="1"/>
      <c r="I11" s="49"/>
    </row>
    <row r="12" spans="1:9" s="36" customFormat="1" ht="24.75" x14ac:dyDescent="0.25">
      <c r="B12" s="120" t="s">
        <v>65</v>
      </c>
      <c r="C12" s="64" t="s">
        <v>229</v>
      </c>
      <c r="D12" s="64"/>
      <c r="E12" s="131">
        <v>1407</v>
      </c>
      <c r="F12" s="131">
        <v>1022.9094699999999</v>
      </c>
      <c r="G12" s="74"/>
      <c r="H12" s="1"/>
      <c r="I12" s="49"/>
    </row>
    <row r="13" spans="1:9" s="36" customFormat="1" x14ac:dyDescent="0.25">
      <c r="B13" s="120" t="s">
        <v>66</v>
      </c>
      <c r="C13" s="64" t="s">
        <v>230</v>
      </c>
      <c r="D13" s="64"/>
      <c r="E13" s="131">
        <v>7030</v>
      </c>
      <c r="F13" s="131">
        <v>4979.0475700000006</v>
      </c>
      <c r="G13" s="74"/>
      <c r="H13" s="1"/>
      <c r="I13" s="49"/>
    </row>
    <row r="14" spans="1:9" s="36" customFormat="1" ht="24.75" x14ac:dyDescent="0.25">
      <c r="B14" s="120" t="s">
        <v>67</v>
      </c>
      <c r="C14" s="64" t="s">
        <v>231</v>
      </c>
      <c r="D14" s="64"/>
      <c r="E14" s="126">
        <v>-4</v>
      </c>
      <c r="F14" s="126">
        <v>-4.5910900000000003</v>
      </c>
      <c r="G14" s="74"/>
      <c r="H14" s="1"/>
      <c r="I14" s="49"/>
    </row>
    <row r="15" spans="1:9" s="36" customFormat="1" x14ac:dyDescent="0.25">
      <c r="B15" s="120" t="s">
        <v>68</v>
      </c>
      <c r="C15" s="64" t="s">
        <v>232</v>
      </c>
      <c r="D15" s="64"/>
      <c r="E15" s="126">
        <v>310</v>
      </c>
      <c r="F15" s="126">
        <v>4009.1431900000002</v>
      </c>
      <c r="G15" s="74"/>
      <c r="H15" s="1"/>
      <c r="I15" s="49"/>
    </row>
    <row r="16" spans="1:9" s="36" customFormat="1" x14ac:dyDescent="0.25">
      <c r="B16" s="120" t="s">
        <v>69</v>
      </c>
      <c r="C16" s="64" t="s">
        <v>233</v>
      </c>
      <c r="D16" s="64"/>
      <c r="E16" s="126">
        <v>2320</v>
      </c>
      <c r="F16" s="126">
        <v>2217.9171799999999</v>
      </c>
      <c r="G16" s="74"/>
      <c r="H16" s="1"/>
      <c r="I16" s="49"/>
    </row>
    <row r="17" spans="1:9" s="36" customFormat="1" x14ac:dyDescent="0.25">
      <c r="B17" s="120" t="s">
        <v>281</v>
      </c>
      <c r="C17" s="64" t="s">
        <v>282</v>
      </c>
      <c r="D17" s="64"/>
      <c r="E17" s="126">
        <v>-2</v>
      </c>
      <c r="F17" s="126">
        <v>0</v>
      </c>
      <c r="G17" s="74"/>
      <c r="H17" s="1"/>
      <c r="I17" s="143"/>
    </row>
    <row r="18" spans="1:9" s="36" customFormat="1" x14ac:dyDescent="0.25">
      <c r="B18" s="120" t="s">
        <v>70</v>
      </c>
      <c r="C18" s="64" t="s">
        <v>234</v>
      </c>
      <c r="D18" s="64"/>
      <c r="E18" s="126">
        <v>5197</v>
      </c>
      <c r="F18" s="126">
        <v>-23.10304999999931</v>
      </c>
      <c r="G18" s="74"/>
      <c r="H18" s="1"/>
      <c r="I18" s="49"/>
    </row>
    <row r="19" spans="1:9" s="10" customFormat="1" x14ac:dyDescent="0.25">
      <c r="B19" s="55" t="s">
        <v>71</v>
      </c>
      <c r="C19" s="31" t="s">
        <v>235</v>
      </c>
      <c r="D19" s="31"/>
      <c r="E19" s="56">
        <v>17699</v>
      </c>
      <c r="F19" s="57">
        <v>14260.168700000002</v>
      </c>
      <c r="G19" s="74"/>
      <c r="H19" s="1"/>
      <c r="I19" s="49"/>
    </row>
    <row r="20" spans="1:9" s="10" customFormat="1" ht="6.75" customHeight="1" x14ac:dyDescent="0.25">
      <c r="B20" s="99"/>
      <c r="C20" s="100"/>
      <c r="D20" s="100"/>
      <c r="E20" s="101"/>
      <c r="F20" s="102"/>
      <c r="G20" s="74"/>
      <c r="H20" s="1"/>
      <c r="I20" s="49"/>
    </row>
    <row r="21" spans="1:9" s="36" customFormat="1" x14ac:dyDescent="0.25">
      <c r="B21" s="120" t="s">
        <v>72</v>
      </c>
      <c r="C21" s="64" t="s">
        <v>236</v>
      </c>
      <c r="D21" s="64"/>
      <c r="E21" s="126">
        <v>-126900</v>
      </c>
      <c r="F21" s="126">
        <v>-22402.852780000001</v>
      </c>
      <c r="G21" s="74"/>
      <c r="H21" s="1"/>
      <c r="I21" s="49"/>
    </row>
    <row r="22" spans="1:9" s="36" customFormat="1" x14ac:dyDescent="0.25">
      <c r="B22" s="120" t="s">
        <v>73</v>
      </c>
      <c r="C22" s="64" t="s">
        <v>237</v>
      </c>
      <c r="D22" s="64"/>
      <c r="E22" s="126">
        <v>-8882</v>
      </c>
      <c r="F22" s="126">
        <v>-3262.1094000000021</v>
      </c>
      <c r="G22" s="74"/>
      <c r="H22" s="1"/>
      <c r="I22" s="49"/>
    </row>
    <row r="23" spans="1:9" s="36" customFormat="1" x14ac:dyDescent="0.25">
      <c r="B23" s="120" t="s">
        <v>74</v>
      </c>
      <c r="C23" s="64" t="s">
        <v>238</v>
      </c>
      <c r="D23" s="64"/>
      <c r="E23" s="126">
        <v>74894</v>
      </c>
      <c r="F23" s="126">
        <v>7758.2563400000126</v>
      </c>
      <c r="G23" s="74"/>
      <c r="H23" s="1"/>
      <c r="I23" s="49"/>
    </row>
    <row r="24" spans="1:9" s="36" customFormat="1" x14ac:dyDescent="0.25">
      <c r="B24" s="120" t="s">
        <v>75</v>
      </c>
      <c r="C24" s="64" t="s">
        <v>239</v>
      </c>
      <c r="D24" s="64"/>
      <c r="E24" s="126">
        <v>2615</v>
      </c>
      <c r="F24" s="126">
        <v>7989.7867399999977</v>
      </c>
      <c r="G24" s="74"/>
      <c r="H24" s="1"/>
      <c r="I24" s="49"/>
    </row>
    <row r="25" spans="1:9" s="10" customFormat="1" x14ac:dyDescent="0.25">
      <c r="B25" s="55" t="s">
        <v>76</v>
      </c>
      <c r="C25" s="31" t="s">
        <v>240</v>
      </c>
      <c r="D25" s="31"/>
      <c r="E25" s="56">
        <v>-58273</v>
      </c>
      <c r="F25" s="56">
        <v>-9916.9190999999901</v>
      </c>
      <c r="G25" s="74"/>
      <c r="H25" s="1"/>
      <c r="I25" s="49"/>
    </row>
    <row r="26" spans="1:9" s="10" customFormat="1" ht="6.75" customHeight="1" x14ac:dyDescent="0.25">
      <c r="B26" s="99"/>
      <c r="C26" s="100"/>
      <c r="D26" s="100"/>
      <c r="E26" s="101"/>
      <c r="F26" s="102"/>
      <c r="G26" s="74"/>
      <c r="H26" s="1"/>
      <c r="I26" s="49"/>
    </row>
    <row r="27" spans="1:9" s="36" customFormat="1" ht="15.75" thickBot="1" x14ac:dyDescent="0.3">
      <c r="B27" s="120" t="s">
        <v>77</v>
      </c>
      <c r="C27" s="64" t="s">
        <v>241</v>
      </c>
      <c r="D27" s="64"/>
      <c r="E27" s="126">
        <v>-7675</v>
      </c>
      <c r="F27" s="126">
        <v>-1537</v>
      </c>
      <c r="G27" s="74"/>
      <c r="H27" s="1"/>
      <c r="I27" s="49"/>
    </row>
    <row r="28" spans="1:9" ht="15.75" thickTop="1" x14ac:dyDescent="0.25">
      <c r="A28" s="1"/>
      <c r="B28" s="71" t="s">
        <v>78</v>
      </c>
      <c r="C28" s="78" t="s">
        <v>242</v>
      </c>
      <c r="D28" s="78"/>
      <c r="E28" s="72">
        <v>-17934</v>
      </c>
      <c r="F28" s="73">
        <v>15297.107680000045</v>
      </c>
      <c r="G28" s="74"/>
      <c r="H28" s="74"/>
      <c r="I28" s="1"/>
    </row>
    <row r="29" spans="1:9" s="36" customFormat="1" ht="15" customHeight="1" x14ac:dyDescent="0.25">
      <c r="B29" s="127"/>
      <c r="C29" s="77"/>
      <c r="D29" s="77"/>
      <c r="E29" s="132"/>
      <c r="F29" s="132"/>
      <c r="G29" s="74"/>
      <c r="H29" s="1"/>
      <c r="I29" s="49"/>
    </row>
    <row r="30" spans="1:9" s="133" customFormat="1" ht="15" customHeight="1" x14ac:dyDescent="0.25">
      <c r="B30" s="127"/>
      <c r="C30" s="77"/>
      <c r="D30" s="77"/>
      <c r="E30" s="132"/>
      <c r="F30" s="132"/>
      <c r="G30" s="74"/>
      <c r="H30" s="13"/>
      <c r="I30" s="49"/>
    </row>
    <row r="31" spans="1:9" s="133" customFormat="1" ht="15" customHeight="1" x14ac:dyDescent="0.25">
      <c r="B31" s="127"/>
      <c r="C31" s="77"/>
      <c r="D31" s="77"/>
      <c r="E31" s="132"/>
      <c r="F31" s="132"/>
      <c r="G31" s="74"/>
      <c r="H31" s="13"/>
      <c r="I31" s="49"/>
    </row>
    <row r="32" spans="1:9" s="1" customFormat="1" ht="15.75" x14ac:dyDescent="0.25">
      <c r="B32" s="185" t="s">
        <v>79</v>
      </c>
      <c r="C32" s="24" t="s">
        <v>164</v>
      </c>
      <c r="D32" s="24"/>
      <c r="E32" s="184" t="s">
        <v>203</v>
      </c>
      <c r="F32" s="184"/>
      <c r="G32" s="27"/>
    </row>
    <row r="33" spans="1:9" s="1" customFormat="1" ht="15.75" x14ac:dyDescent="0.25">
      <c r="A33" s="15"/>
      <c r="B33" s="185"/>
      <c r="C33" s="24"/>
      <c r="D33" s="24"/>
      <c r="E33" s="43" t="str">
        <f>$E$7</f>
        <v>31.12.2021</v>
      </c>
      <c r="F33" s="43" t="str">
        <f>$F$7</f>
        <v>31.12.2020</v>
      </c>
      <c r="G33" s="15"/>
    </row>
    <row r="34" spans="1:9" s="133" customFormat="1" ht="6" customHeight="1" x14ac:dyDescent="0.25">
      <c r="B34" s="127"/>
      <c r="C34" s="77"/>
      <c r="D34" s="77"/>
      <c r="E34" s="132"/>
      <c r="F34" s="132"/>
      <c r="G34" s="74"/>
      <c r="H34" s="13"/>
      <c r="I34" s="49"/>
    </row>
    <row r="35" spans="1:9" s="36" customFormat="1" ht="15" customHeight="1" x14ac:dyDescent="0.25">
      <c r="B35" s="120" t="s">
        <v>80</v>
      </c>
      <c r="C35" s="64" t="s">
        <v>243</v>
      </c>
      <c r="D35" s="64"/>
      <c r="E35" s="126">
        <v>-3561</v>
      </c>
      <c r="F35" s="126">
        <v>-2042</v>
      </c>
      <c r="G35" s="74"/>
      <c r="H35" s="1"/>
      <c r="I35" s="49"/>
    </row>
    <row r="36" spans="1:9" s="36" customFormat="1" ht="15" customHeight="1" x14ac:dyDescent="0.25">
      <c r="B36" s="120" t="s">
        <v>81</v>
      </c>
      <c r="C36" s="64" t="s">
        <v>244</v>
      </c>
      <c r="D36" s="64"/>
      <c r="E36" s="131">
        <v>0</v>
      </c>
      <c r="F36" s="131">
        <v>0</v>
      </c>
      <c r="G36" s="74"/>
      <c r="H36" s="1"/>
      <c r="I36" s="49"/>
    </row>
    <row r="37" spans="1:9" s="36" customFormat="1" x14ac:dyDescent="0.25">
      <c r="B37" s="120" t="s">
        <v>82</v>
      </c>
      <c r="C37" s="64" t="s">
        <v>245</v>
      </c>
      <c r="D37" s="64"/>
      <c r="E37" s="126">
        <v>-10928</v>
      </c>
      <c r="F37" s="126">
        <v>-3330</v>
      </c>
      <c r="G37" s="74"/>
      <c r="H37" s="1"/>
      <c r="I37" s="49"/>
    </row>
    <row r="38" spans="1:9" s="36" customFormat="1" x14ac:dyDescent="0.25">
      <c r="B38" s="120" t="s">
        <v>83</v>
      </c>
      <c r="C38" s="64" t="s">
        <v>246</v>
      </c>
      <c r="D38" s="64"/>
      <c r="E38" s="131">
        <v>4</v>
      </c>
      <c r="F38" s="131">
        <v>13.212999999999999</v>
      </c>
      <c r="G38" s="74"/>
      <c r="H38" s="1"/>
      <c r="I38" s="49"/>
    </row>
    <row r="39" spans="1:9" s="36" customFormat="1" x14ac:dyDescent="0.25">
      <c r="B39" s="120" t="s">
        <v>84</v>
      </c>
      <c r="C39" s="64" t="s">
        <v>247</v>
      </c>
      <c r="D39" s="64"/>
      <c r="E39" s="131">
        <v>0</v>
      </c>
      <c r="F39" s="131">
        <v>200</v>
      </c>
      <c r="G39" s="74"/>
      <c r="H39" s="1"/>
      <c r="I39" s="49"/>
    </row>
    <row r="40" spans="1:9" s="36" customFormat="1" x14ac:dyDescent="0.25">
      <c r="B40" s="120" t="s">
        <v>85</v>
      </c>
      <c r="C40" s="64" t="s">
        <v>248</v>
      </c>
      <c r="D40" s="64"/>
      <c r="E40" s="131">
        <v>0</v>
      </c>
      <c r="F40" s="131">
        <v>1819</v>
      </c>
      <c r="G40" s="74"/>
      <c r="H40" s="1"/>
      <c r="I40" s="49"/>
    </row>
    <row r="41" spans="1:9" s="36" customFormat="1" ht="15.75" thickBot="1" x14ac:dyDescent="0.3">
      <c r="B41" s="120" t="s">
        <v>86</v>
      </c>
      <c r="C41" s="64" t="s">
        <v>249</v>
      </c>
      <c r="D41" s="64"/>
      <c r="E41" s="131">
        <v>2</v>
      </c>
      <c r="F41" s="131">
        <v>23</v>
      </c>
      <c r="G41" s="74"/>
      <c r="H41" s="1"/>
      <c r="I41" s="49"/>
    </row>
    <row r="42" spans="1:9" ht="15.75" thickTop="1" x14ac:dyDescent="0.25">
      <c r="A42" s="1"/>
      <c r="B42" s="71" t="s">
        <v>87</v>
      </c>
      <c r="C42" s="78" t="s">
        <v>250</v>
      </c>
      <c r="D42" s="78"/>
      <c r="E42" s="72">
        <v>-14483</v>
      </c>
      <c r="F42" s="72">
        <v>-3317</v>
      </c>
      <c r="G42" s="74"/>
      <c r="H42" s="74"/>
      <c r="I42" s="1"/>
    </row>
    <row r="43" spans="1:9" s="10" customFormat="1" ht="6" customHeight="1" x14ac:dyDescent="0.25">
      <c r="B43" s="99"/>
      <c r="C43" s="100"/>
      <c r="D43" s="100"/>
      <c r="E43" s="101"/>
      <c r="F43" s="101"/>
      <c r="G43" s="74"/>
      <c r="H43" s="1"/>
      <c r="I43" s="49"/>
    </row>
    <row r="44" spans="1:9" s="10" customFormat="1" ht="15.75" x14ac:dyDescent="0.25">
      <c r="B44" s="185" t="s">
        <v>88</v>
      </c>
      <c r="C44" s="24" t="s">
        <v>165</v>
      </c>
      <c r="D44" s="24"/>
      <c r="E44" s="184" t="s">
        <v>203</v>
      </c>
      <c r="F44" s="184"/>
      <c r="G44" s="74"/>
      <c r="H44" s="1"/>
      <c r="I44" s="49"/>
    </row>
    <row r="45" spans="1:9" s="1" customFormat="1" ht="15.75" x14ac:dyDescent="0.25">
      <c r="B45" s="185"/>
      <c r="C45" s="24"/>
      <c r="D45" s="24"/>
      <c r="E45" s="43" t="str">
        <f>$E$7</f>
        <v>31.12.2021</v>
      </c>
      <c r="F45" s="43" t="str">
        <f>$F$7</f>
        <v>31.12.2020</v>
      </c>
    </row>
    <row r="46" spans="1:9" s="10" customFormat="1" ht="6" customHeight="1" x14ac:dyDescent="0.25">
      <c r="B46" s="99"/>
      <c r="C46" s="100"/>
      <c r="D46" s="100"/>
      <c r="E46" s="101"/>
      <c r="F46" s="101"/>
      <c r="G46" s="74"/>
      <c r="H46" s="1"/>
      <c r="I46" s="49"/>
    </row>
    <row r="47" spans="1:9" s="36" customFormat="1" ht="15" customHeight="1" x14ac:dyDescent="0.25">
      <c r="B47" s="120" t="s">
        <v>89</v>
      </c>
      <c r="C47" s="64" t="s">
        <v>251</v>
      </c>
      <c r="D47" s="64"/>
      <c r="E47" s="131">
        <v>44823</v>
      </c>
      <c r="F47" s="131">
        <v>0</v>
      </c>
      <c r="G47" s="74"/>
      <c r="H47" s="1"/>
      <c r="I47" s="49"/>
    </row>
    <row r="48" spans="1:9" s="36" customFormat="1" ht="15" customHeight="1" x14ac:dyDescent="0.25">
      <c r="B48" s="120" t="s">
        <v>90</v>
      </c>
      <c r="C48" s="64" t="s">
        <v>252</v>
      </c>
      <c r="D48" s="64"/>
      <c r="E48" s="131">
        <v>4287</v>
      </c>
      <c r="F48" s="131">
        <v>9999.9840000000004</v>
      </c>
      <c r="G48" s="74"/>
      <c r="H48" s="1"/>
      <c r="I48" s="49"/>
    </row>
    <row r="49" spans="1:9" s="36" customFormat="1" ht="15" hidden="1" customHeight="1" x14ac:dyDescent="0.25">
      <c r="B49" s="120" t="s">
        <v>91</v>
      </c>
      <c r="C49" s="64" t="s">
        <v>253</v>
      </c>
      <c r="D49" s="64"/>
      <c r="E49" s="131">
        <v>0</v>
      </c>
      <c r="F49" s="131">
        <v>0</v>
      </c>
      <c r="G49" s="74"/>
      <c r="H49" s="1"/>
      <c r="I49" s="49"/>
    </row>
    <row r="50" spans="1:9" s="36" customFormat="1" ht="15" customHeight="1" x14ac:dyDescent="0.25">
      <c r="B50" s="120" t="s">
        <v>92</v>
      </c>
      <c r="C50" s="64" t="s">
        <v>254</v>
      </c>
      <c r="D50" s="64"/>
      <c r="E50" s="126">
        <v>-2898</v>
      </c>
      <c r="F50" s="126">
        <v>-4085</v>
      </c>
      <c r="G50" s="74"/>
      <c r="H50" s="1"/>
      <c r="I50" s="49"/>
    </row>
    <row r="51" spans="1:9" s="36" customFormat="1" ht="15" customHeight="1" x14ac:dyDescent="0.25">
      <c r="B51" s="120" t="s">
        <v>93</v>
      </c>
      <c r="C51" s="64" t="s">
        <v>255</v>
      </c>
      <c r="D51" s="64"/>
      <c r="E51" s="126">
        <v>-10441</v>
      </c>
      <c r="F51" s="126">
        <v>-5530</v>
      </c>
      <c r="G51" s="74"/>
      <c r="H51" s="1"/>
      <c r="I51" s="49"/>
    </row>
    <row r="52" spans="1:9" s="36" customFormat="1" ht="15" hidden="1" customHeight="1" x14ac:dyDescent="0.25">
      <c r="B52" s="120" t="s">
        <v>94</v>
      </c>
      <c r="C52" s="64" t="s">
        <v>256</v>
      </c>
      <c r="D52" s="64"/>
      <c r="E52" s="131">
        <v>0</v>
      </c>
      <c r="F52" s="131">
        <v>0</v>
      </c>
      <c r="G52" s="74"/>
      <c r="H52" s="1"/>
      <c r="I52" s="49"/>
    </row>
    <row r="53" spans="1:9" s="36" customFormat="1" ht="15" customHeight="1" x14ac:dyDescent="0.25">
      <c r="B53" s="120" t="s">
        <v>95</v>
      </c>
      <c r="C53" s="64" t="s">
        <v>257</v>
      </c>
      <c r="D53" s="64"/>
      <c r="E53" s="126">
        <v>-88</v>
      </c>
      <c r="F53" s="131">
        <v>-302</v>
      </c>
      <c r="G53" s="74"/>
      <c r="H53" s="1"/>
      <c r="I53" s="49"/>
    </row>
    <row r="54" spans="1:9" s="36" customFormat="1" ht="15" customHeight="1" x14ac:dyDescent="0.25">
      <c r="B54" s="120" t="s">
        <v>96</v>
      </c>
      <c r="C54" s="64" t="s">
        <v>258</v>
      </c>
      <c r="D54" s="64"/>
      <c r="E54" s="126">
        <v>-1630</v>
      </c>
      <c r="F54" s="126">
        <v>-1087</v>
      </c>
      <c r="G54" s="74"/>
      <c r="H54" s="1"/>
      <c r="I54" s="49"/>
    </row>
    <row r="55" spans="1:9" s="36" customFormat="1" ht="15" customHeight="1" thickBot="1" x14ac:dyDescent="0.3">
      <c r="B55" s="120" t="s">
        <v>97</v>
      </c>
      <c r="C55" s="64" t="s">
        <v>259</v>
      </c>
      <c r="D55" s="64"/>
      <c r="E55" s="126">
        <v>-690</v>
      </c>
      <c r="F55" s="126">
        <v>-1134</v>
      </c>
      <c r="G55" s="74"/>
      <c r="H55" s="1"/>
      <c r="I55" s="49"/>
    </row>
    <row r="56" spans="1:9" ht="15.75" thickTop="1" x14ac:dyDescent="0.25">
      <c r="A56" s="1"/>
      <c r="B56" s="71" t="s">
        <v>98</v>
      </c>
      <c r="C56" s="78" t="s">
        <v>260</v>
      </c>
      <c r="D56" s="78"/>
      <c r="E56" s="72">
        <v>33363</v>
      </c>
      <c r="F56" s="72">
        <v>-2138.0159999999996</v>
      </c>
      <c r="G56" s="74"/>
      <c r="H56" s="74"/>
      <c r="I56" s="1"/>
    </row>
    <row r="57" spans="1:9" s="1" customFormat="1" ht="30" x14ac:dyDescent="0.25">
      <c r="B57" s="134" t="s">
        <v>99</v>
      </c>
      <c r="C57" s="81" t="s">
        <v>202</v>
      </c>
      <c r="D57" s="81"/>
      <c r="E57" s="75">
        <v>946</v>
      </c>
      <c r="F57" s="75">
        <v>9842.3046800000448</v>
      </c>
    </row>
    <row r="58" spans="1:9" s="10" customFormat="1" ht="8.25" customHeight="1" thickBot="1" x14ac:dyDescent="0.3">
      <c r="B58" s="99"/>
      <c r="C58" s="100"/>
      <c r="D58" s="100"/>
      <c r="E58" s="101"/>
      <c r="F58" s="101"/>
      <c r="G58" s="74"/>
      <c r="H58" s="1"/>
      <c r="I58" s="49"/>
    </row>
    <row r="59" spans="1:9" ht="15.75" thickTop="1" x14ac:dyDescent="0.25">
      <c r="A59" s="1"/>
      <c r="B59" s="71" t="s">
        <v>100</v>
      </c>
      <c r="C59" s="78" t="s">
        <v>261</v>
      </c>
      <c r="D59" s="78"/>
      <c r="E59" s="72">
        <v>22621</v>
      </c>
      <c r="F59" s="72">
        <v>12213</v>
      </c>
      <c r="G59" s="74"/>
      <c r="H59" s="74"/>
      <c r="I59" s="1"/>
    </row>
    <row r="60" spans="1:9" s="10" customFormat="1" ht="3.75" customHeight="1" x14ac:dyDescent="0.25">
      <c r="B60" s="99"/>
      <c r="C60" s="100"/>
      <c r="D60" s="100"/>
      <c r="E60" s="101"/>
      <c r="F60" s="101"/>
      <c r="G60" s="74"/>
      <c r="H60" s="1"/>
      <c r="I60" s="49"/>
    </row>
    <row r="61" spans="1:9" s="36" customFormat="1" ht="15" customHeight="1" x14ac:dyDescent="0.25">
      <c r="B61" s="112" t="s">
        <v>101</v>
      </c>
      <c r="C61" s="64" t="s">
        <v>262</v>
      </c>
      <c r="D61" s="64"/>
      <c r="E61" s="126">
        <v>-559</v>
      </c>
      <c r="F61" s="126">
        <v>566.18499999999995</v>
      </c>
      <c r="G61" s="74"/>
      <c r="H61" s="1"/>
      <c r="I61" s="49"/>
    </row>
    <row r="62" spans="1:9" s="1" customFormat="1" ht="15.75" x14ac:dyDescent="0.25">
      <c r="B62" s="22" t="s">
        <v>102</v>
      </c>
      <c r="C62" s="80" t="s">
        <v>263</v>
      </c>
      <c r="D62" s="80"/>
      <c r="E62" s="30">
        <v>23008</v>
      </c>
      <c r="F62" s="23">
        <v>22621.489680000046</v>
      </c>
    </row>
    <row r="63" spans="1:9" s="1" customFormat="1" x14ac:dyDescent="0.25"/>
    <row r="64" spans="1:9" s="1" customFormat="1" x14ac:dyDescent="0.25"/>
    <row r="65" s="1" customFormat="1" ht="15" customHeight="1" x14ac:dyDescent="0.25"/>
    <row r="66" s="1" customFormat="1" ht="15" customHeight="1" x14ac:dyDescent="0.25"/>
    <row r="67" s="1" customFormat="1" ht="30" customHeight="1" x14ac:dyDescent="0.25"/>
    <row r="68" s="1" customFormat="1" x14ac:dyDescent="0.25"/>
    <row r="69" s="1" customFormat="1" ht="15" customHeight="1" x14ac:dyDescent="0.25"/>
    <row r="70" s="1" customFormat="1" ht="15" customHeight="1" x14ac:dyDescent="0.25"/>
    <row r="71" s="1" customFormat="1" ht="30" customHeight="1" x14ac:dyDescent="0.25"/>
    <row r="72" s="1" customFormat="1" ht="30" customHeight="1" x14ac:dyDescent="0.25"/>
    <row r="73" s="1" customFormat="1" ht="15" customHeight="1" x14ac:dyDescent="0.25"/>
    <row r="74" s="1" customFormat="1" ht="30" customHeight="1" x14ac:dyDescent="0.25"/>
    <row r="75" s="1" customFormat="1" ht="30" customHeight="1" x14ac:dyDescent="0.25"/>
    <row r="76" s="1" customFormat="1" ht="15" customHeight="1" x14ac:dyDescent="0.25"/>
    <row r="77" s="1" customFormat="1" ht="15" customHeight="1" x14ac:dyDescent="0.25"/>
    <row r="78" s="1" customFormat="1" ht="30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</sheetData>
  <mergeCells count="6">
    <mergeCell ref="B44:B45"/>
    <mergeCell ref="B6:B7"/>
    <mergeCell ref="B32:B33"/>
    <mergeCell ref="E6:F6"/>
    <mergeCell ref="E32:F32"/>
    <mergeCell ref="E44:F44"/>
  </mergeCells>
  <pageMargins left="0.7" right="0.7" top="0.75" bottom="0.75" header="0.3" footer="0.3"/>
  <pageSetup paperSize="9" orientation="landscape" horizontalDpi="4294967293" verticalDpi="4294967293" r:id="rId1"/>
  <rowBreaks count="1" manualBreakCount="1">
    <brk id="30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0D5C-106B-45D3-AE70-E01D547497D2}">
  <sheetPr>
    <tabColor rgb="FFF8C037"/>
  </sheetPr>
  <dimension ref="B1:J35"/>
  <sheetViews>
    <sheetView showGridLines="0" view="pageBreakPreview" zoomScaleNormal="85" zoomScaleSheetLayoutView="100" workbookViewId="0">
      <selection activeCell="D25" sqref="D25"/>
    </sheetView>
  </sheetViews>
  <sheetFormatPr defaultRowHeight="15" x14ac:dyDescent="0.25"/>
  <cols>
    <col min="1" max="1" width="2.140625" customWidth="1"/>
    <col min="2" max="2" width="49" customWidth="1"/>
    <col min="3" max="3" width="43.28515625" customWidth="1"/>
    <col min="4" max="4" width="11.5703125" customWidth="1"/>
    <col min="5" max="5" width="9.85546875" customWidth="1"/>
    <col min="6" max="6" width="12.5703125" customWidth="1"/>
    <col min="7" max="7" width="9.85546875" customWidth="1"/>
    <col min="8" max="8" width="10.5703125" customWidth="1"/>
    <col min="9" max="9" width="10.7109375" customWidth="1"/>
    <col min="10" max="10" width="9.85546875" customWidth="1"/>
    <col min="11" max="11" width="2.7109375" customWidth="1"/>
  </cols>
  <sheetData>
    <row r="1" spans="2:10" ht="8.25" customHeight="1" x14ac:dyDescent="0.25">
      <c r="B1" s="153"/>
      <c r="C1" s="153"/>
      <c r="D1" s="154"/>
    </row>
    <row r="2" spans="2:10" ht="15.75" x14ac:dyDescent="0.25">
      <c r="B2" s="151" t="s">
        <v>196</v>
      </c>
      <c r="C2" s="151"/>
      <c r="D2" s="4"/>
    </row>
    <row r="3" spans="2:10" x14ac:dyDescent="0.25">
      <c r="B3" s="152" t="s">
        <v>277</v>
      </c>
      <c r="C3" s="152"/>
      <c r="D3" s="155"/>
    </row>
    <row r="4" spans="2:10" ht="11.25" customHeight="1" x14ac:dyDescent="0.25"/>
    <row r="5" spans="2:10" s="141" customFormat="1" ht="63.75" x14ac:dyDescent="0.25">
      <c r="B5" s="156" t="s">
        <v>278</v>
      </c>
      <c r="C5" s="156"/>
      <c r="D5" s="157" t="s">
        <v>17</v>
      </c>
      <c r="E5" s="157" t="s">
        <v>18</v>
      </c>
      <c r="F5" s="157" t="s">
        <v>19</v>
      </c>
      <c r="G5" s="157" t="s">
        <v>181</v>
      </c>
      <c r="H5" s="157" t="s">
        <v>21</v>
      </c>
      <c r="I5" s="157" t="s">
        <v>264</v>
      </c>
      <c r="J5" s="158" t="s">
        <v>183</v>
      </c>
    </row>
    <row r="6" spans="2:10" s="141" customFormat="1" ht="60" customHeight="1" x14ac:dyDescent="0.25">
      <c r="B6" s="156" t="s">
        <v>279</v>
      </c>
      <c r="C6" s="156"/>
      <c r="D6" s="157" t="s">
        <v>156</v>
      </c>
      <c r="E6" s="157" t="s">
        <v>265</v>
      </c>
      <c r="F6" s="157" t="s">
        <v>219</v>
      </c>
      <c r="G6" s="157" t="s">
        <v>220</v>
      </c>
      <c r="H6" s="157" t="s">
        <v>157</v>
      </c>
      <c r="I6" s="157" t="s">
        <v>221</v>
      </c>
      <c r="J6" s="158" t="s">
        <v>266</v>
      </c>
    </row>
    <row r="7" spans="2:10" s="10" customFormat="1" ht="9.75" customHeight="1" x14ac:dyDescent="0.25">
      <c r="B7" s="159"/>
      <c r="C7" s="159"/>
      <c r="D7" s="160"/>
      <c r="E7" s="160"/>
      <c r="F7" s="160"/>
      <c r="G7" s="160"/>
      <c r="H7" s="160"/>
      <c r="I7" s="160"/>
      <c r="J7" s="161"/>
    </row>
    <row r="8" spans="2:10" s="10" customFormat="1" x14ac:dyDescent="0.25">
      <c r="B8" s="162" t="s">
        <v>175</v>
      </c>
      <c r="C8" s="162" t="s">
        <v>267</v>
      </c>
      <c r="D8" s="163">
        <v>767</v>
      </c>
      <c r="E8" s="164"/>
      <c r="F8" s="163">
        <v>107781</v>
      </c>
      <c r="G8" s="163">
        <v>1847</v>
      </c>
      <c r="H8" s="163"/>
      <c r="I8" s="163">
        <v>-45763</v>
      </c>
      <c r="J8" s="165">
        <v>64632</v>
      </c>
    </row>
    <row r="9" spans="2:10" s="10" customFormat="1" ht="6.75" customHeight="1" x14ac:dyDescent="0.25">
      <c r="B9" s="159"/>
      <c r="C9" s="159"/>
      <c r="D9" s="160"/>
      <c r="E9" s="160"/>
      <c r="F9" s="160"/>
      <c r="G9" s="160"/>
      <c r="H9" s="160"/>
      <c r="I9" s="160"/>
      <c r="J9" s="161"/>
    </row>
    <row r="10" spans="2:10" s="10" customFormat="1" x14ac:dyDescent="0.25">
      <c r="B10" s="159" t="s">
        <v>176</v>
      </c>
      <c r="C10" s="159" t="s">
        <v>268</v>
      </c>
      <c r="D10" s="166">
        <v>100</v>
      </c>
      <c r="E10" s="166"/>
      <c r="F10" s="166">
        <v>44334</v>
      </c>
      <c r="G10" s="166"/>
      <c r="H10" s="166"/>
      <c r="I10" s="166"/>
      <c r="J10" s="167">
        <v>44434</v>
      </c>
    </row>
    <row r="11" spans="2:10" s="10" customFormat="1" x14ac:dyDescent="0.25">
      <c r="B11" s="159" t="s">
        <v>177</v>
      </c>
      <c r="C11" s="159" t="s">
        <v>269</v>
      </c>
      <c r="D11" s="166"/>
      <c r="E11" s="166"/>
      <c r="F11" s="166"/>
      <c r="G11" s="166">
        <v>5191</v>
      </c>
      <c r="H11" s="166"/>
      <c r="I11" s="166"/>
      <c r="J11" s="167">
        <v>5191</v>
      </c>
    </row>
    <row r="12" spans="2:10" s="10" customFormat="1" x14ac:dyDescent="0.25">
      <c r="B12" s="159" t="s">
        <v>178</v>
      </c>
      <c r="C12" s="159" t="s">
        <v>270</v>
      </c>
      <c r="D12" s="166"/>
      <c r="E12" s="166"/>
      <c r="F12" s="166"/>
      <c r="G12" s="166"/>
      <c r="H12" s="166">
        <v>683</v>
      </c>
      <c r="I12" s="168">
        <v>-683</v>
      </c>
      <c r="J12" s="167">
        <v>0</v>
      </c>
    </row>
    <row r="13" spans="2:10" s="10" customFormat="1" x14ac:dyDescent="0.25">
      <c r="B13" s="162" t="s">
        <v>179</v>
      </c>
      <c r="C13" s="162" t="s">
        <v>271</v>
      </c>
      <c r="D13" s="163">
        <v>100</v>
      </c>
      <c r="E13" s="164"/>
      <c r="F13" s="163">
        <v>44334</v>
      </c>
      <c r="G13" s="163">
        <v>5191</v>
      </c>
      <c r="H13" s="163">
        <v>683</v>
      </c>
      <c r="I13" s="163">
        <v>-683</v>
      </c>
      <c r="J13" s="165">
        <v>48803</v>
      </c>
    </row>
    <row r="14" spans="2:10" s="10" customFormat="1" ht="6" customHeight="1" x14ac:dyDescent="0.25">
      <c r="B14" s="159"/>
      <c r="C14" s="159"/>
      <c r="D14" s="160"/>
      <c r="E14" s="160"/>
      <c r="F14" s="160"/>
      <c r="G14" s="160"/>
      <c r="H14" s="160"/>
      <c r="I14" s="160"/>
      <c r="J14" s="161"/>
    </row>
    <row r="15" spans="2:10" s="10" customFormat="1" x14ac:dyDescent="0.25">
      <c r="B15" s="159" t="s">
        <v>197</v>
      </c>
      <c r="C15" s="159" t="s">
        <v>120</v>
      </c>
      <c r="D15" s="166"/>
      <c r="E15" s="166"/>
      <c r="F15" s="166"/>
      <c r="G15" s="166"/>
      <c r="H15" s="166"/>
      <c r="I15" s="166">
        <v>22885</v>
      </c>
      <c r="J15" s="167">
        <v>22885</v>
      </c>
    </row>
    <row r="16" spans="2:10" s="10" customFormat="1" x14ac:dyDescent="0.25">
      <c r="B16" s="162" t="s">
        <v>180</v>
      </c>
      <c r="C16" s="162" t="s">
        <v>272</v>
      </c>
      <c r="D16" s="163"/>
      <c r="E16" s="164"/>
      <c r="F16" s="163"/>
      <c r="G16" s="163"/>
      <c r="H16" s="163"/>
      <c r="I16" s="163">
        <v>22885</v>
      </c>
      <c r="J16" s="165">
        <v>22885</v>
      </c>
    </row>
    <row r="17" spans="2:10" s="10" customFormat="1" ht="5.25" customHeight="1" x14ac:dyDescent="0.25">
      <c r="B17" s="159"/>
      <c r="C17" s="159"/>
      <c r="D17" s="160"/>
      <c r="E17" s="160"/>
      <c r="F17" s="160"/>
      <c r="G17" s="160"/>
      <c r="H17" s="160"/>
      <c r="I17" s="160"/>
      <c r="J17" s="161"/>
    </row>
    <row r="18" spans="2:10" ht="15.75" x14ac:dyDescent="0.25">
      <c r="B18" s="169" t="s">
        <v>198</v>
      </c>
      <c r="C18" s="169" t="s">
        <v>280</v>
      </c>
      <c r="D18" s="170">
        <v>867</v>
      </c>
      <c r="E18" s="169"/>
      <c r="F18" s="170">
        <v>152115</v>
      </c>
      <c r="G18" s="170">
        <v>7038</v>
      </c>
      <c r="H18" s="170">
        <v>683</v>
      </c>
      <c r="I18" s="170">
        <v>-23561</v>
      </c>
      <c r="J18" s="142">
        <v>137142</v>
      </c>
    </row>
    <row r="19" spans="2:10" ht="14.25" customHeight="1" x14ac:dyDescent="0.25"/>
    <row r="20" spans="2:10" ht="63.75" x14ac:dyDescent="0.25">
      <c r="B20" s="156" t="s">
        <v>274</v>
      </c>
      <c r="C20" s="156"/>
      <c r="D20" s="157" t="s">
        <v>17</v>
      </c>
      <c r="E20" s="157" t="s">
        <v>18</v>
      </c>
      <c r="F20" s="157" t="s">
        <v>19</v>
      </c>
      <c r="G20" s="157" t="s">
        <v>181</v>
      </c>
      <c r="H20" s="157" t="s">
        <v>21</v>
      </c>
      <c r="I20" s="157" t="s">
        <v>182</v>
      </c>
      <c r="J20" s="158" t="s">
        <v>183</v>
      </c>
    </row>
    <row r="21" spans="2:10" s="141" customFormat="1" ht="60" customHeight="1" x14ac:dyDescent="0.25">
      <c r="B21" s="156" t="s">
        <v>275</v>
      </c>
      <c r="C21" s="156"/>
      <c r="D21" s="157" t="s">
        <v>156</v>
      </c>
      <c r="E21" s="157" t="s">
        <v>265</v>
      </c>
      <c r="F21" s="157" t="s">
        <v>219</v>
      </c>
      <c r="G21" s="157" t="s">
        <v>220</v>
      </c>
      <c r="H21" s="157" t="s">
        <v>157</v>
      </c>
      <c r="I21" s="157" t="s">
        <v>221</v>
      </c>
      <c r="J21" s="158" t="s">
        <v>266</v>
      </c>
    </row>
    <row r="22" spans="2:10" x14ac:dyDescent="0.25">
      <c r="B22" s="162" t="s">
        <v>184</v>
      </c>
      <c r="C22" s="162" t="s">
        <v>273</v>
      </c>
      <c r="D22" s="163">
        <v>733</v>
      </c>
      <c r="E22" s="164"/>
      <c r="F22" s="163">
        <v>107781</v>
      </c>
      <c r="G22" s="163"/>
      <c r="H22" s="163">
        <v>34</v>
      </c>
      <c r="I22" s="163">
        <v>-54305</v>
      </c>
      <c r="J22" s="165">
        <v>54243</v>
      </c>
    </row>
    <row r="23" spans="2:10" ht="6.75" customHeight="1" x14ac:dyDescent="0.25">
      <c r="B23" s="159"/>
      <c r="C23" s="159"/>
      <c r="D23" s="160"/>
      <c r="E23" s="160"/>
      <c r="F23" s="160"/>
      <c r="G23" s="160"/>
      <c r="H23" s="160"/>
      <c r="I23" s="160"/>
      <c r="J23" s="161"/>
    </row>
    <row r="24" spans="2:10" x14ac:dyDescent="0.25">
      <c r="B24" s="159" t="s">
        <v>176</v>
      </c>
      <c r="C24" s="159" t="s">
        <v>268</v>
      </c>
      <c r="D24" s="166">
        <v>34</v>
      </c>
      <c r="E24" s="166"/>
      <c r="F24" s="166"/>
      <c r="G24" s="166"/>
      <c r="H24" s="168">
        <v>-34</v>
      </c>
      <c r="I24" s="166"/>
      <c r="J24" s="167"/>
    </row>
    <row r="25" spans="2:10" x14ac:dyDescent="0.25">
      <c r="B25" s="159" t="s">
        <v>177</v>
      </c>
      <c r="C25" s="159" t="s">
        <v>269</v>
      </c>
      <c r="D25" s="166"/>
      <c r="E25" s="166"/>
      <c r="F25" s="166"/>
      <c r="G25" s="166">
        <v>1847</v>
      </c>
      <c r="H25" s="168"/>
      <c r="I25" s="166"/>
      <c r="J25" s="167">
        <v>1847</v>
      </c>
    </row>
    <row r="26" spans="2:10" x14ac:dyDescent="0.25">
      <c r="B26" s="162" t="s">
        <v>179</v>
      </c>
      <c r="C26" s="162" t="s">
        <v>271</v>
      </c>
      <c r="D26" s="163">
        <v>34</v>
      </c>
      <c r="E26" s="164"/>
      <c r="F26" s="163"/>
      <c r="G26" s="163">
        <v>1847</v>
      </c>
      <c r="H26" s="163">
        <v>-34</v>
      </c>
      <c r="I26" s="163"/>
      <c r="J26" s="165">
        <v>1847</v>
      </c>
    </row>
    <row r="27" spans="2:10" x14ac:dyDescent="0.25">
      <c r="B27" s="159"/>
      <c r="C27" s="159"/>
      <c r="D27" s="160"/>
      <c r="E27" s="160"/>
      <c r="F27" s="160"/>
      <c r="G27" s="160"/>
      <c r="H27" s="160"/>
      <c r="I27" s="160"/>
      <c r="J27" s="161"/>
    </row>
    <row r="28" spans="2:10" x14ac:dyDescent="0.25">
      <c r="B28" s="159" t="s">
        <v>185</v>
      </c>
      <c r="C28" s="159" t="s">
        <v>120</v>
      </c>
      <c r="D28" s="166"/>
      <c r="E28" s="166"/>
      <c r="F28" s="166"/>
      <c r="G28" s="166"/>
      <c r="H28" s="166"/>
      <c r="I28" s="166">
        <v>8542</v>
      </c>
      <c r="J28" s="167">
        <v>8542</v>
      </c>
    </row>
    <row r="29" spans="2:10" x14ac:dyDescent="0.25">
      <c r="B29" s="162" t="s">
        <v>180</v>
      </c>
      <c r="C29" s="162" t="s">
        <v>272</v>
      </c>
      <c r="D29" s="163"/>
      <c r="E29" s="164"/>
      <c r="F29" s="163"/>
      <c r="G29" s="163"/>
      <c r="H29" s="163"/>
      <c r="I29" s="163">
        <v>8542</v>
      </c>
      <c r="J29" s="165">
        <v>8542</v>
      </c>
    </row>
    <row r="30" spans="2:10" s="10" customFormat="1" ht="5.25" customHeight="1" x14ac:dyDescent="0.25">
      <c r="B30" s="159"/>
      <c r="C30" s="159"/>
      <c r="D30" s="160"/>
      <c r="E30" s="160"/>
      <c r="F30" s="160"/>
      <c r="G30" s="160"/>
      <c r="H30" s="160"/>
      <c r="I30" s="160"/>
      <c r="J30" s="161"/>
    </row>
    <row r="31" spans="2:10" ht="15.75" x14ac:dyDescent="0.25">
      <c r="B31" s="169" t="s">
        <v>186</v>
      </c>
      <c r="C31" s="169" t="s">
        <v>276</v>
      </c>
      <c r="D31" s="170">
        <v>767</v>
      </c>
      <c r="E31" s="169"/>
      <c r="F31" s="170">
        <v>107781</v>
      </c>
      <c r="G31" s="170">
        <v>1847</v>
      </c>
      <c r="H31" s="170"/>
      <c r="I31" s="170">
        <v>-45763</v>
      </c>
      <c r="J31" s="142">
        <v>64632</v>
      </c>
    </row>
    <row r="32" spans="2:10" ht="8.25" customHeight="1" x14ac:dyDescent="0.25">
      <c r="B32" s="153"/>
      <c r="C32" s="153"/>
      <c r="D32" s="154"/>
    </row>
    <row r="33" spans="2:4" ht="8.25" customHeight="1" x14ac:dyDescent="0.25">
      <c r="B33" s="153"/>
      <c r="C33" s="153"/>
      <c r="D33" s="154"/>
    </row>
    <row r="34" spans="2:4" ht="8.25" customHeight="1" x14ac:dyDescent="0.25">
      <c r="B34" s="153"/>
      <c r="C34" s="153"/>
      <c r="D34" s="154"/>
    </row>
    <row r="35" spans="2:4" ht="11.25" customHeight="1" x14ac:dyDescent="0.25"/>
  </sheetData>
  <pageMargins left="0.7" right="0.7" top="0.75" bottom="0.75" header="0.3" footer="0.3"/>
  <pageSetup paperSize="9" scale="7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COVER</vt:lpstr>
      <vt:lpstr>SF</vt:lpstr>
      <vt:lpstr>P&amp;L</vt:lpstr>
      <vt:lpstr>Balance Sheet</vt:lpstr>
      <vt:lpstr>Cash flow</vt:lpstr>
      <vt:lpstr>Equity Changes</vt:lpstr>
      <vt:lpstr>'Balance Sheet'!Obszar_wydruku</vt:lpstr>
      <vt:lpstr>'Cash flow'!Obszar_wydruku</vt:lpstr>
      <vt:lpstr>COVER!Obszar_wydruku</vt:lpstr>
      <vt:lpstr>'Equity Changes'!Obszar_wydruku</vt:lpstr>
      <vt:lpstr>'P&amp;L'!Obszar_wydruku</vt:lpstr>
      <vt:lpstr>SF!Obszar_wydruku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Krysztofek</dc:creator>
  <cp:lastModifiedBy>Jacek Dziaduś</cp:lastModifiedBy>
  <cp:lastPrinted>2021-12-21T21:54:09Z</cp:lastPrinted>
  <dcterms:created xsi:type="dcterms:W3CDTF">2021-12-21T14:23:58Z</dcterms:created>
  <dcterms:modified xsi:type="dcterms:W3CDTF">2022-03-28T17:46:49Z</dcterms:modified>
</cp:coreProperties>
</file>